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0730" windowHeight="11160" tabRatio="906" firstSheet="1" activeTab="11"/>
  </bookViews>
  <sheets>
    <sheet name="محمد علي" sheetId="1" state="hidden" r:id="rId1"/>
    <sheet name="ملخص" sheetId="32" r:id="rId2"/>
    <sheet name="B1" sheetId="20" r:id="rId3"/>
    <sheet name="B2" sheetId="21" r:id="rId4"/>
    <sheet name="B4" sheetId="22" r:id="rId5"/>
    <sheet name="B5" sheetId="23" r:id="rId6"/>
    <sheet name="B7" sheetId="24" r:id="rId7"/>
    <sheet name="B11" sheetId="25" r:id="rId8"/>
    <sheet name="A10" sheetId="31" r:id="rId9"/>
    <sheet name="A11" sheetId="34" r:id="rId10"/>
    <sheet name="A6" sheetId="26" r:id="rId11"/>
    <sheet name="A3" sheetId="33" r:id="rId12"/>
    <sheet name="ابراج المستقبل" sheetId="27" r:id="rId13"/>
    <sheet name="نادي المحافظة" sheetId="28" r:id="rId14"/>
    <sheet name="باغوص 2" sheetId="29" r:id="rId15"/>
    <sheet name="قحافة" sheetId="30" r:id="rId16"/>
    <sheet name="حساب تشوينات اسلام جيوشي" sheetId="38" r:id="rId17"/>
    <sheet name="كشف خاص بالحاج محمد" sheetId="37" r:id="rId18"/>
  </sheets>
  <definedNames>
    <definedName name="_xlnm._FilterDatabase" localSheetId="8" hidden="1">'A10'!$A$4:$K$50</definedName>
    <definedName name="_xlnm._FilterDatabase" localSheetId="11" hidden="1">'A3'!$A$4:$J$77</definedName>
    <definedName name="_xlnm._FilterDatabase" localSheetId="10" hidden="1">'A6'!$A$4:$K$150</definedName>
    <definedName name="_xlnm._FilterDatabase" localSheetId="5" hidden="1">'B5'!$A$4:$K$150</definedName>
    <definedName name="_xlnm._FilterDatabase" localSheetId="6" hidden="1">'B7'!$A$4:$J$150</definedName>
    <definedName name="_xlnm._FilterDatabase" localSheetId="12" hidden="1">'ابراج المستقبل'!$A$4:$I$495</definedName>
    <definedName name="_xlnm._FilterDatabase" localSheetId="14" hidden="1">'باغوص 2'!$A$4:$L$150</definedName>
    <definedName name="_xlnm._FilterDatabase" localSheetId="16" hidden="1">'حساب تشوينات اسلام جيوشي'!$A$4:$K$12</definedName>
    <definedName name="_xlnm._FilterDatabase" localSheetId="15" hidden="1">قحافة!$A$4:$J$101</definedName>
    <definedName name="_xlnm._FilterDatabase" localSheetId="17" hidden="1">'كشف خاص بالحاج محمد'!$A$4:$K$101</definedName>
    <definedName name="_xlnm.Print_Area" localSheetId="0">'محمد علي'!$A$2:$V$58</definedName>
    <definedName name="_xlnm.Print_Titles" localSheetId="14">'باغوص 2'!$4:$4</definedName>
  </definedNames>
  <calcPr calcId="162913"/>
</workbook>
</file>

<file path=xl/calcChain.xml><?xml version="1.0" encoding="utf-8"?>
<calcChain xmlns="http://schemas.openxmlformats.org/spreadsheetml/2006/main">
  <c r="C505" i="27" l="1"/>
  <c r="C504" i="27" l="1"/>
  <c r="C503" i="27"/>
  <c r="C502" i="27" l="1"/>
  <c r="C501" i="27"/>
  <c r="C500" i="27"/>
  <c r="C499" i="27" l="1"/>
  <c r="C498" i="27"/>
  <c r="C497" i="27"/>
  <c r="C496" i="27"/>
  <c r="C78" i="26" l="1"/>
  <c r="C495" i="27" l="1"/>
  <c r="C494" i="27"/>
  <c r="C493" i="27"/>
  <c r="C492" i="27"/>
  <c r="C491" i="27" l="1"/>
  <c r="C490" i="27"/>
  <c r="C489" i="27"/>
  <c r="C488" i="27"/>
  <c r="C487" i="27" l="1"/>
  <c r="C486" i="27"/>
  <c r="C485" i="27"/>
  <c r="C484" i="27"/>
  <c r="C483" i="27"/>
  <c r="C482" i="27"/>
  <c r="C481" i="27" l="1"/>
  <c r="C480" i="27"/>
  <c r="C479" i="27"/>
  <c r="C478" i="27"/>
  <c r="C477" i="27" l="1"/>
  <c r="C476" i="27"/>
  <c r="C475" i="27"/>
  <c r="C474" i="27"/>
  <c r="C473" i="27" l="1"/>
  <c r="C472" i="27"/>
  <c r="C471" i="27"/>
  <c r="C470" i="27"/>
  <c r="C469" i="27"/>
  <c r="C468" i="27"/>
  <c r="C467" i="27"/>
  <c r="C466" i="27"/>
  <c r="C465" i="27"/>
  <c r="C464" i="27"/>
  <c r="C463" i="27"/>
  <c r="C462" i="27"/>
  <c r="C461" i="27"/>
  <c r="C460" i="27"/>
  <c r="C459" i="27" l="1"/>
  <c r="C458" i="27"/>
  <c r="C457" i="27"/>
  <c r="C456" i="27"/>
  <c r="C455" i="27"/>
  <c r="C454" i="27"/>
  <c r="C453" i="27"/>
  <c r="C445" i="27" l="1"/>
  <c r="C446" i="27"/>
  <c r="C447" i="27"/>
  <c r="C448" i="27"/>
  <c r="C449" i="27"/>
  <c r="C450" i="27"/>
  <c r="C451" i="27"/>
  <c r="C452" i="27"/>
  <c r="C443" i="27"/>
  <c r="C444" i="27"/>
  <c r="B17" i="32" l="1"/>
  <c r="D5" i="38" l="1"/>
  <c r="F1" i="38"/>
  <c r="F2" i="38"/>
  <c r="F3" i="38" l="1"/>
  <c r="C17" i="32"/>
  <c r="D6" i="38"/>
  <c r="D7" i="38" s="1"/>
  <c r="D8" i="38" s="1"/>
  <c r="D9" i="38" s="1"/>
  <c r="D10" i="38" s="1"/>
  <c r="D11" i="38" s="1"/>
  <c r="D12" i="38" s="1"/>
  <c r="C442" i="27"/>
  <c r="C441" i="27"/>
  <c r="C440" i="27" l="1"/>
  <c r="C439" i="27"/>
  <c r="F2" i="27" l="1"/>
  <c r="C153" i="27" l="1"/>
  <c r="C375" i="27" l="1"/>
  <c r="C376" i="27"/>
  <c r="C377" i="27"/>
  <c r="C378" i="27"/>
  <c r="C379" i="27"/>
  <c r="C380" i="27"/>
  <c r="C381" i="27"/>
  <c r="C382" i="27"/>
  <c r="C383" i="27"/>
  <c r="C384" i="27"/>
  <c r="C385" i="27"/>
  <c r="C386" i="27"/>
  <c r="C387" i="27"/>
  <c r="C388" i="27"/>
  <c r="C389" i="27"/>
  <c r="C390" i="27"/>
  <c r="C391" i="27"/>
  <c r="C392" i="27"/>
  <c r="C393" i="27"/>
  <c r="C394" i="27"/>
  <c r="C395" i="27"/>
  <c r="C396" i="27"/>
  <c r="C397" i="27"/>
  <c r="C398" i="27"/>
  <c r="C399" i="27"/>
  <c r="C400" i="27"/>
  <c r="C401" i="27"/>
  <c r="C402" i="27"/>
  <c r="C403" i="27"/>
  <c r="C404" i="27"/>
  <c r="C405" i="27"/>
  <c r="C406" i="27"/>
  <c r="C407" i="27"/>
  <c r="C408" i="27"/>
  <c r="C409" i="27"/>
  <c r="C410" i="27"/>
  <c r="C411" i="27"/>
  <c r="C412" i="27"/>
  <c r="C413" i="27"/>
  <c r="C414" i="27"/>
  <c r="C415" i="27"/>
  <c r="C416" i="27"/>
  <c r="C417" i="27"/>
  <c r="C418" i="27"/>
  <c r="C419" i="27"/>
  <c r="C420" i="27"/>
  <c r="C421" i="27"/>
  <c r="C422" i="27"/>
  <c r="C423" i="27"/>
  <c r="C424" i="27"/>
  <c r="C425" i="27"/>
  <c r="C426" i="27"/>
  <c r="C427" i="27"/>
  <c r="C428" i="27"/>
  <c r="C429" i="27"/>
  <c r="C430" i="27"/>
  <c r="C431" i="27"/>
  <c r="C432" i="27"/>
  <c r="C433" i="27"/>
  <c r="C434" i="27"/>
  <c r="C435" i="27"/>
  <c r="C436" i="27"/>
  <c r="C437" i="27"/>
  <c r="C438" i="27"/>
  <c r="C373" i="27"/>
  <c r="C374" i="27"/>
  <c r="C372" i="27"/>
  <c r="C371" i="27"/>
  <c r="C370" i="27"/>
  <c r="C369" i="27"/>
  <c r="C368" i="27"/>
  <c r="C367" i="27"/>
  <c r="C366" i="27"/>
  <c r="C365" i="27"/>
  <c r="C364" i="27"/>
  <c r="C363" i="27"/>
  <c r="C362" i="27"/>
  <c r="C361" i="27"/>
  <c r="D1" i="32" l="1"/>
  <c r="D18" i="32"/>
  <c r="D19" i="32"/>
  <c r="D20" i="32"/>
  <c r="D21" i="32"/>
  <c r="D6" i="37"/>
  <c r="D5" i="37"/>
  <c r="F2" i="37"/>
  <c r="G22" i="32"/>
  <c r="D17" i="32" l="1"/>
  <c r="F3" i="37"/>
  <c r="F2" i="33"/>
  <c r="F2" i="26"/>
  <c r="F2" i="34"/>
  <c r="F2" i="31"/>
  <c r="F2" i="25"/>
  <c r="F1" i="25"/>
  <c r="F2" i="24"/>
  <c r="F2" i="23"/>
  <c r="F2" i="22"/>
  <c r="F2" i="21"/>
  <c r="C187" i="27" l="1"/>
  <c r="C14" i="32"/>
  <c r="C360" i="27" l="1"/>
  <c r="C359" i="27"/>
  <c r="C358" i="27"/>
  <c r="C357" i="27"/>
  <c r="C356" i="27"/>
  <c r="C355" i="27"/>
  <c r="C354" i="27"/>
  <c r="C353" i="27"/>
  <c r="C352" i="27"/>
  <c r="C351" i="27"/>
  <c r="C350" i="27" l="1"/>
  <c r="C349" i="27"/>
  <c r="C348" i="27"/>
  <c r="C347" i="27"/>
  <c r="C346" i="27"/>
  <c r="C345" i="27"/>
  <c r="C344" i="27"/>
  <c r="C343" i="27"/>
  <c r="C342" i="27" l="1"/>
  <c r="C341" i="27"/>
  <c r="C340" i="27"/>
  <c r="C16" i="32" l="1"/>
  <c r="C339" i="27" l="1"/>
  <c r="C338" i="27"/>
  <c r="C337" i="27"/>
  <c r="C336" i="27"/>
  <c r="C335" i="27"/>
  <c r="C334" i="27"/>
  <c r="C179" i="29" l="1"/>
  <c r="C333" i="27" l="1"/>
  <c r="C332" i="27"/>
  <c r="C331" i="27"/>
  <c r="C330" i="27"/>
  <c r="C329" i="27"/>
  <c r="C328" i="27"/>
  <c r="C327" i="27"/>
  <c r="C326" i="27"/>
  <c r="C325" i="27"/>
  <c r="C324" i="27"/>
  <c r="C323" i="27"/>
  <c r="C322" i="27"/>
  <c r="C321" i="27"/>
  <c r="C320" i="27"/>
  <c r="C319" i="27"/>
  <c r="C318" i="27"/>
  <c r="C317" i="27"/>
  <c r="C316" i="27"/>
  <c r="C315" i="27"/>
  <c r="C314" i="27"/>
  <c r="C313" i="27"/>
  <c r="C312" i="27"/>
  <c r="C311" i="27"/>
  <c r="C310" i="27"/>
  <c r="C309" i="27"/>
  <c r="C308" i="27"/>
  <c r="C307" i="27"/>
  <c r="C306" i="27"/>
  <c r="C305" i="27"/>
  <c r="C304" i="27"/>
  <c r="C303" i="27" l="1"/>
  <c r="C302" i="27"/>
  <c r="C301" i="27"/>
  <c r="C300" i="27"/>
  <c r="C299" i="27"/>
  <c r="C298" i="27"/>
  <c r="C297" i="27"/>
  <c r="C296" i="27"/>
  <c r="C295" i="27"/>
  <c r="C294" i="27"/>
  <c r="C293" i="27"/>
  <c r="C292" i="27"/>
  <c r="C291" i="27"/>
  <c r="C290" i="27"/>
  <c r="C289" i="27"/>
  <c r="C288" i="27"/>
  <c r="C287" i="27"/>
  <c r="C286" i="27"/>
  <c r="C285" i="27"/>
  <c r="C284" i="27"/>
  <c r="C283" i="27"/>
  <c r="C282" i="27"/>
  <c r="C281" i="27"/>
  <c r="C280" i="27"/>
  <c r="C279" i="27"/>
  <c r="C278" i="27"/>
  <c r="C277" i="27"/>
  <c r="C276" i="27"/>
  <c r="C275" i="27"/>
  <c r="C274" i="27"/>
  <c r="C273" i="27"/>
  <c r="C272" i="27"/>
  <c r="C271" i="27"/>
  <c r="C270" i="27"/>
  <c r="C269" i="27"/>
  <c r="C268" i="27"/>
  <c r="C267" i="27"/>
  <c r="C266" i="27"/>
  <c r="C265" i="27"/>
  <c r="C264" i="27"/>
  <c r="C263" i="27"/>
  <c r="C262" i="27"/>
  <c r="C261" i="27"/>
  <c r="C260" i="27"/>
  <c r="C259" i="27"/>
  <c r="C258" i="27"/>
  <c r="C257" i="27"/>
  <c r="C256" i="27"/>
  <c r="C178" i="29" l="1"/>
  <c r="C177" i="29"/>
  <c r="C176" i="29"/>
  <c r="C175" i="29" l="1"/>
  <c r="C174" i="29"/>
  <c r="C173" i="29"/>
  <c r="C172" i="29" l="1"/>
  <c r="C171" i="29"/>
  <c r="C255" i="27" l="1"/>
  <c r="C254" i="27"/>
  <c r="C253" i="27"/>
  <c r="C252" i="27"/>
  <c r="C251" i="27"/>
  <c r="C250" i="27"/>
  <c r="C249" i="27"/>
  <c r="C248" i="27"/>
  <c r="C247" i="27"/>
  <c r="C246" i="27"/>
  <c r="C245" i="27"/>
  <c r="C244" i="27"/>
  <c r="C243" i="27"/>
  <c r="C242" i="27"/>
  <c r="C241" i="27"/>
  <c r="C240" i="27"/>
  <c r="C239" i="27"/>
  <c r="C238" i="27"/>
  <c r="C237" i="27"/>
  <c r="C236" i="27"/>
  <c r="C235" i="27"/>
  <c r="C234" i="27"/>
  <c r="C233" i="27"/>
  <c r="C232" i="27"/>
  <c r="C231" i="27"/>
  <c r="C230" i="27"/>
  <c r="C229" i="27"/>
  <c r="C228" i="27"/>
  <c r="C227" i="27"/>
  <c r="C226" i="27"/>
  <c r="C225" i="27"/>
  <c r="C224" i="27"/>
  <c r="C223" i="27"/>
  <c r="C222" i="27"/>
  <c r="C221" i="27"/>
  <c r="C220" i="27"/>
  <c r="C219" i="27"/>
  <c r="C218" i="27"/>
  <c r="C217" i="27"/>
  <c r="C216" i="27"/>
  <c r="C215" i="27"/>
  <c r="C214" i="27"/>
  <c r="C213" i="27"/>
  <c r="C212" i="27"/>
  <c r="C211" i="27"/>
  <c r="C210" i="27"/>
  <c r="C209" i="27"/>
  <c r="C208" i="27"/>
  <c r="C207" i="27"/>
  <c r="C206" i="27"/>
  <c r="C205" i="27"/>
  <c r="C204" i="27"/>
  <c r="C203" i="27"/>
  <c r="C202" i="27"/>
  <c r="C201" i="27"/>
  <c r="C200" i="27"/>
  <c r="C199" i="27"/>
  <c r="C198" i="27"/>
  <c r="C197" i="27"/>
  <c r="C196" i="27"/>
  <c r="C195" i="27"/>
  <c r="C194" i="27"/>
  <c r="C193" i="27"/>
  <c r="C192" i="27"/>
  <c r="C191" i="27"/>
  <c r="C190" i="27"/>
  <c r="C189" i="27"/>
  <c r="C188" i="27"/>
  <c r="C170" i="29" l="1"/>
  <c r="C150" i="34" l="1"/>
  <c r="C149" i="34"/>
  <c r="C148" i="34"/>
  <c r="C147" i="34"/>
  <c r="C146" i="34"/>
  <c r="C145" i="34"/>
  <c r="C144" i="34"/>
  <c r="C143" i="34"/>
  <c r="C142" i="34"/>
  <c r="C141" i="34"/>
  <c r="C140" i="34"/>
  <c r="C139" i="34"/>
  <c r="C138" i="34"/>
  <c r="C137" i="34"/>
  <c r="C136" i="34"/>
  <c r="C135" i="34"/>
  <c r="C134" i="34"/>
  <c r="C133" i="34"/>
  <c r="C132" i="34"/>
  <c r="C131" i="34"/>
  <c r="C130" i="34"/>
  <c r="C129" i="34"/>
  <c r="C128" i="34"/>
  <c r="C127" i="34"/>
  <c r="C126" i="34"/>
  <c r="C125" i="34"/>
  <c r="C124" i="34"/>
  <c r="C123" i="34"/>
  <c r="C122" i="34"/>
  <c r="C121" i="34"/>
  <c r="C120" i="34"/>
  <c r="C119" i="34"/>
  <c r="C118" i="34"/>
  <c r="C117" i="34"/>
  <c r="C116" i="34"/>
  <c r="C115" i="34"/>
  <c r="C114" i="34"/>
  <c r="C113" i="34"/>
  <c r="C112" i="34"/>
  <c r="C111" i="34"/>
  <c r="C110" i="34"/>
  <c r="C109" i="34"/>
  <c r="C108" i="34"/>
  <c r="C107" i="34"/>
  <c r="C106" i="34"/>
  <c r="C105" i="34"/>
  <c r="C104" i="34"/>
  <c r="C103" i="34"/>
  <c r="C102" i="34"/>
  <c r="C101" i="34"/>
  <c r="C100" i="34"/>
  <c r="C99" i="34"/>
  <c r="C98" i="34"/>
  <c r="C97" i="34"/>
  <c r="C96" i="34"/>
  <c r="C95" i="34"/>
  <c r="C94" i="34"/>
  <c r="C93" i="34"/>
  <c r="C92" i="34"/>
  <c r="C91" i="34"/>
  <c r="C90" i="34"/>
  <c r="C89" i="34"/>
  <c r="C88" i="34"/>
  <c r="C87" i="34"/>
  <c r="C86" i="34"/>
  <c r="C85" i="34"/>
  <c r="C84" i="34"/>
  <c r="C83" i="34"/>
  <c r="C82" i="34"/>
  <c r="C81" i="34"/>
  <c r="C80" i="34"/>
  <c r="C79" i="34"/>
  <c r="C78" i="34"/>
  <c r="C77" i="34"/>
  <c r="C76" i="34"/>
  <c r="C75" i="34"/>
  <c r="C74" i="34"/>
  <c r="C73" i="34"/>
  <c r="C72" i="34"/>
  <c r="C71" i="34"/>
  <c r="C70" i="34"/>
  <c r="C69" i="34"/>
  <c r="C68" i="34"/>
  <c r="C67" i="34"/>
  <c r="C66" i="34"/>
  <c r="C65" i="34"/>
  <c r="C64" i="34"/>
  <c r="C63" i="34"/>
  <c r="C62" i="34"/>
  <c r="C61" i="34"/>
  <c r="C60" i="34"/>
  <c r="C59" i="34"/>
  <c r="C58" i="34"/>
  <c r="C57" i="34"/>
  <c r="C56" i="34"/>
  <c r="C55" i="34"/>
  <c r="C54" i="34"/>
  <c r="C53" i="34"/>
  <c r="C52" i="34"/>
  <c r="C51" i="34"/>
  <c r="C50" i="34"/>
  <c r="C49" i="34"/>
  <c r="C48" i="34"/>
  <c r="C47" i="34"/>
  <c r="C46" i="34"/>
  <c r="C45" i="34"/>
  <c r="C44" i="34"/>
  <c r="C43" i="34"/>
  <c r="C42" i="34"/>
  <c r="C41" i="34"/>
  <c r="C40" i="34"/>
  <c r="C39" i="34"/>
  <c r="C38" i="34"/>
  <c r="C37" i="34"/>
  <c r="C36" i="34"/>
  <c r="C35" i="34"/>
  <c r="C34" i="34"/>
  <c r="C33" i="34"/>
  <c r="C32" i="34"/>
  <c r="C31" i="34"/>
  <c r="F1" i="34" s="1"/>
  <c r="B14" i="32" s="1"/>
  <c r="D14" i="32" s="1"/>
  <c r="C30" i="34"/>
  <c r="C29" i="34"/>
  <c r="C28" i="34"/>
  <c r="C27" i="34"/>
  <c r="C26" i="34"/>
  <c r="C25" i="34"/>
  <c r="C24" i="34"/>
  <c r="C23" i="34"/>
  <c r="C22" i="34"/>
  <c r="C21" i="34"/>
  <c r="C20" i="34"/>
  <c r="C19" i="34"/>
  <c r="C18" i="34"/>
  <c r="C17" i="34"/>
  <c r="C16" i="34"/>
  <c r="C15" i="34"/>
  <c r="C14" i="34"/>
  <c r="C13" i="34"/>
  <c r="C12" i="34"/>
  <c r="C11" i="34"/>
  <c r="C10" i="34"/>
  <c r="C9" i="34"/>
  <c r="C8" i="34"/>
  <c r="C7" i="34"/>
  <c r="C6" i="34"/>
  <c r="C186" i="27" l="1"/>
  <c r="C185" i="27"/>
  <c r="C184" i="27"/>
  <c r="C183" i="27"/>
  <c r="C182" i="27"/>
  <c r="C181" i="27"/>
  <c r="C180" i="27"/>
  <c r="C179" i="27"/>
  <c r="C178" i="27"/>
  <c r="C177" i="27"/>
  <c r="C176" i="27"/>
  <c r="A175" i="27"/>
  <c r="C175" i="27" s="1"/>
  <c r="C174" i="27"/>
  <c r="C173" i="27"/>
  <c r="F3" i="34" l="1"/>
  <c r="C169" i="29"/>
  <c r="C168" i="29"/>
  <c r="C167" i="29" l="1"/>
  <c r="C166" i="29"/>
  <c r="C165" i="29"/>
  <c r="C164" i="29"/>
  <c r="C163" i="29"/>
  <c r="C162" i="29"/>
  <c r="C172" i="27" l="1"/>
  <c r="C171" i="27"/>
  <c r="C170" i="27"/>
  <c r="C169" i="27"/>
  <c r="C168" i="27"/>
  <c r="C167" i="27"/>
  <c r="C161" i="29" l="1"/>
  <c r="C160" i="29"/>
  <c r="C159" i="29"/>
  <c r="C158" i="29"/>
  <c r="C157" i="29" l="1"/>
  <c r="C156" i="29"/>
  <c r="C155" i="29" l="1"/>
  <c r="C154" i="29"/>
  <c r="C156" i="27" l="1"/>
  <c r="C157" i="27"/>
  <c r="C158" i="27"/>
  <c r="C159" i="27"/>
  <c r="C160" i="27"/>
  <c r="C161" i="27"/>
  <c r="C162" i="27"/>
  <c r="C163" i="27"/>
  <c r="C164" i="27"/>
  <c r="C165" i="27"/>
  <c r="C166" i="27"/>
  <c r="C155" i="27"/>
  <c r="C153" i="29" l="1"/>
  <c r="C152" i="29"/>
  <c r="C151" i="29" l="1"/>
  <c r="C150" i="29" l="1"/>
  <c r="C149" i="29" l="1"/>
  <c r="C1" i="29" l="1"/>
  <c r="C5" i="29"/>
  <c r="C6" i="29"/>
  <c r="C7" i="29"/>
  <c r="C8" i="29"/>
  <c r="C9" i="29"/>
  <c r="C10" i="29"/>
  <c r="C11" i="29"/>
  <c r="C12" i="29"/>
  <c r="C13" i="29"/>
  <c r="C14" i="29"/>
  <c r="C15" i="29"/>
  <c r="C16" i="29"/>
  <c r="C17" i="29"/>
  <c r="C18" i="29"/>
  <c r="C19" i="29"/>
  <c r="C20" i="29"/>
  <c r="C21" i="29"/>
  <c r="C22" i="29"/>
  <c r="C23" i="29"/>
  <c r="C24" i="29"/>
  <c r="C25" i="29"/>
  <c r="C26" i="29"/>
  <c r="C27" i="29"/>
  <c r="C28" i="29"/>
  <c r="C29" i="29"/>
  <c r="C30" i="29"/>
  <c r="C31" i="29"/>
  <c r="C32" i="29"/>
  <c r="C33" i="29"/>
  <c r="C34" i="29"/>
  <c r="C35" i="29"/>
  <c r="C36" i="29"/>
  <c r="C37" i="29"/>
  <c r="C38" i="29"/>
  <c r="C39" i="29"/>
  <c r="C40" i="29"/>
  <c r="C41" i="29"/>
  <c r="C42" i="29"/>
  <c r="C43" i="29"/>
  <c r="C44" i="29"/>
  <c r="C45" i="29"/>
  <c r="C46" i="29"/>
  <c r="C47" i="29"/>
  <c r="C48" i="29"/>
  <c r="C49" i="29"/>
  <c r="C50" i="29"/>
  <c r="C51" i="29"/>
  <c r="C52" i="29"/>
  <c r="C53" i="29"/>
  <c r="C54" i="29"/>
  <c r="C55" i="29"/>
  <c r="C56" i="29"/>
  <c r="C57" i="29"/>
  <c r="C58" i="29"/>
  <c r="C59" i="29"/>
  <c r="C60" i="29"/>
  <c r="C61" i="29"/>
  <c r="C62" i="29"/>
  <c r="C63" i="29"/>
  <c r="C64" i="29"/>
  <c r="C65" i="29"/>
  <c r="C66" i="29"/>
  <c r="C67" i="29"/>
  <c r="C68" i="29"/>
  <c r="C69" i="29"/>
  <c r="C70" i="29"/>
  <c r="C71" i="29"/>
  <c r="C72" i="29"/>
  <c r="C73" i="29"/>
  <c r="C74" i="29"/>
  <c r="C75" i="29"/>
  <c r="C76" i="29"/>
  <c r="C77" i="29"/>
  <c r="C78" i="29"/>
  <c r="C79" i="29"/>
  <c r="C80" i="29"/>
  <c r="C81" i="29"/>
  <c r="C82" i="29"/>
  <c r="C83" i="29"/>
  <c r="C84" i="29"/>
  <c r="C85" i="29"/>
  <c r="C86" i="29"/>
  <c r="C87" i="29"/>
  <c r="C88" i="29"/>
  <c r="C89" i="29"/>
  <c r="C90" i="29"/>
  <c r="C91" i="29"/>
  <c r="C92" i="29"/>
  <c r="C93" i="29"/>
  <c r="C94" i="29"/>
  <c r="C95" i="29"/>
  <c r="C96" i="29"/>
  <c r="C97" i="29"/>
  <c r="C98" i="29"/>
  <c r="C99" i="29"/>
  <c r="C100" i="29"/>
  <c r="C101" i="29"/>
  <c r="C102" i="29"/>
  <c r="C103" i="29"/>
  <c r="C104" i="29"/>
  <c r="C105" i="29"/>
  <c r="C106" i="29"/>
  <c r="C107" i="29"/>
  <c r="C108" i="29"/>
  <c r="C109" i="29"/>
  <c r="C110" i="29"/>
  <c r="C111" i="29"/>
  <c r="C112" i="29"/>
  <c r="C113" i="29"/>
  <c r="C114" i="29"/>
  <c r="C115" i="29"/>
  <c r="C116" i="29"/>
  <c r="C117" i="29"/>
  <c r="C118" i="29"/>
  <c r="C119" i="29"/>
  <c r="C120" i="29"/>
  <c r="C121" i="29"/>
  <c r="C122" i="29"/>
  <c r="C123" i="29"/>
  <c r="C124" i="29"/>
  <c r="C125" i="29"/>
  <c r="C126" i="29"/>
  <c r="C127" i="29"/>
  <c r="C128" i="29"/>
  <c r="C129" i="29"/>
  <c r="C130" i="29"/>
  <c r="C131" i="29"/>
  <c r="C132" i="29"/>
  <c r="C133" i="29"/>
  <c r="C134" i="29"/>
  <c r="C135" i="29"/>
  <c r="C136" i="29"/>
  <c r="C137" i="29"/>
  <c r="C138" i="29"/>
  <c r="C139" i="29"/>
  <c r="C140" i="29"/>
  <c r="C141" i="29"/>
  <c r="C142" i="29"/>
  <c r="C143" i="29"/>
  <c r="C144" i="29"/>
  <c r="C145" i="29"/>
  <c r="C146" i="29"/>
  <c r="C147" i="29"/>
  <c r="C148" i="29"/>
  <c r="G51" i="29" l="1"/>
  <c r="F2" i="29" s="1"/>
  <c r="C12" i="32" s="1"/>
  <c r="F1" i="29"/>
  <c r="B12" i="32" s="1"/>
  <c r="C75" i="33"/>
  <c r="C74" i="33"/>
  <c r="C73" i="33"/>
  <c r="C72" i="33"/>
  <c r="C71" i="33"/>
  <c r="C70" i="33"/>
  <c r="C69" i="33"/>
  <c r="C68" i="33"/>
  <c r="C67" i="33"/>
  <c r="C66" i="33"/>
  <c r="C65" i="33"/>
  <c r="C64" i="33"/>
  <c r="C63" i="33"/>
  <c r="C62" i="33"/>
  <c r="C61" i="33"/>
  <c r="C60" i="33"/>
  <c r="C59" i="33"/>
  <c r="C58" i="33"/>
  <c r="C57" i="33"/>
  <c r="C56" i="33"/>
  <c r="C55" i="33"/>
  <c r="C54" i="33"/>
  <c r="C53" i="33"/>
  <c r="C52" i="33"/>
  <c r="C51" i="33"/>
  <c r="C50" i="33"/>
  <c r="C49" i="33"/>
  <c r="C48" i="33"/>
  <c r="C47" i="33"/>
  <c r="C46" i="33"/>
  <c r="C45" i="33"/>
  <c r="C44" i="33"/>
  <c r="C43" i="33"/>
  <c r="C42" i="33"/>
  <c r="C41" i="33"/>
  <c r="C40" i="33"/>
  <c r="C39" i="33"/>
  <c r="C38" i="33"/>
  <c r="C37" i="33"/>
  <c r="C36" i="33"/>
  <c r="C35" i="33"/>
  <c r="C34" i="33"/>
  <c r="C33" i="33"/>
  <c r="C32" i="33"/>
  <c r="C31" i="33"/>
  <c r="C30" i="33"/>
  <c r="C29" i="33"/>
  <c r="C28" i="33"/>
  <c r="C27" i="33"/>
  <c r="C26" i="33"/>
  <c r="C25" i="33"/>
  <c r="C24" i="33"/>
  <c r="C23" i="33"/>
  <c r="C22" i="33"/>
  <c r="C21" i="33"/>
  <c r="C20" i="33"/>
  <c r="C19" i="33"/>
  <c r="C18" i="33"/>
  <c r="C17" i="33"/>
  <c r="C16" i="33"/>
  <c r="C15" i="33"/>
  <c r="C14" i="33"/>
  <c r="C13" i="33"/>
  <c r="C12" i="33"/>
  <c r="C11" i="33"/>
  <c r="C10" i="33"/>
  <c r="C9" i="33"/>
  <c r="C8" i="33"/>
  <c r="C7" i="33"/>
  <c r="C6" i="33"/>
  <c r="C5" i="33"/>
  <c r="B118" i="27"/>
  <c r="C76" i="33" l="1"/>
  <c r="F1" i="33"/>
  <c r="D12" i="32"/>
  <c r="F3" i="29"/>
  <c r="C58" i="22"/>
  <c r="B16" i="32" l="1"/>
  <c r="D16" i="32" s="1"/>
  <c r="C77" i="33"/>
  <c r="F3" i="33"/>
  <c r="C108" i="27" l="1"/>
  <c r="C109" i="27"/>
  <c r="C110" i="27"/>
  <c r="C111" i="27"/>
  <c r="C112" i="27"/>
  <c r="C10" i="32"/>
  <c r="C36" i="30" l="1"/>
  <c r="C37" i="30"/>
  <c r="C38" i="30"/>
  <c r="C39" i="30"/>
  <c r="C40" i="30"/>
  <c r="C41" i="30"/>
  <c r="C42" i="30"/>
  <c r="C43" i="30"/>
  <c r="C44" i="30"/>
  <c r="C45" i="30"/>
  <c r="C46" i="30"/>
  <c r="C47" i="30"/>
  <c r="F2" i="30" l="1"/>
  <c r="C13" i="32" s="1"/>
  <c r="A27" i="30"/>
  <c r="C9" i="32" l="1"/>
  <c r="C8" i="32"/>
  <c r="C50" i="31"/>
  <c r="C49" i="31"/>
  <c r="C48" i="31"/>
  <c r="C47" i="31"/>
  <c r="C46" i="31"/>
  <c r="C45" i="31"/>
  <c r="C44" i="31"/>
  <c r="C43" i="31"/>
  <c r="C42" i="31"/>
  <c r="C41" i="31"/>
  <c r="C40" i="31"/>
  <c r="C39" i="31"/>
  <c r="C38" i="31"/>
  <c r="C37" i="31"/>
  <c r="C36" i="31"/>
  <c r="C35" i="31"/>
  <c r="C34" i="31"/>
  <c r="C33" i="31"/>
  <c r="C32" i="31"/>
  <c r="C31" i="31"/>
  <c r="C30" i="31"/>
  <c r="C29" i="31"/>
  <c r="C28" i="31"/>
  <c r="C27" i="31"/>
  <c r="C26" i="31"/>
  <c r="C25" i="31"/>
  <c r="C24" i="31"/>
  <c r="C23" i="31"/>
  <c r="C22" i="31"/>
  <c r="C21" i="31"/>
  <c r="C20" i="31"/>
  <c r="C19" i="31"/>
  <c r="C18" i="31"/>
  <c r="C17" i="31"/>
  <c r="C16" i="31"/>
  <c r="C15" i="31"/>
  <c r="C14" i="31"/>
  <c r="C13" i="31"/>
  <c r="C12" i="31"/>
  <c r="C11" i="31"/>
  <c r="C10" i="31"/>
  <c r="C9" i="31"/>
  <c r="C8" i="31"/>
  <c r="C7" i="31"/>
  <c r="C6" i="31"/>
  <c r="C5" i="31"/>
  <c r="F1" i="31" l="1"/>
  <c r="F3" i="31" l="1"/>
  <c r="B8" i="32"/>
  <c r="D8" i="32" s="1"/>
  <c r="C25" i="27"/>
  <c r="C24" i="27"/>
  <c r="C15" i="27"/>
  <c r="C6" i="27" l="1"/>
  <c r="F2" i="28" l="1"/>
  <c r="C11" i="32" s="1"/>
  <c r="C5" i="28"/>
  <c r="C7" i="32"/>
  <c r="C6" i="32" l="1"/>
  <c r="C5" i="32" l="1"/>
  <c r="C4" i="32" l="1"/>
  <c r="C3" i="32"/>
  <c r="C22" i="32" l="1"/>
  <c r="E2" i="20"/>
  <c r="C8" i="21"/>
  <c r="C9" i="21"/>
  <c r="C10" i="21"/>
  <c r="C11" i="21"/>
  <c r="C12" i="21"/>
  <c r="C13" i="21"/>
  <c r="C14" i="21"/>
  <c r="C15" i="21"/>
  <c r="C16" i="21"/>
  <c r="C17" i="21"/>
  <c r="C18" i="21"/>
  <c r="C19" i="21"/>
  <c r="C20" i="21"/>
  <c r="C21" i="21"/>
  <c r="C22" i="21"/>
  <c r="C23" i="21"/>
  <c r="C24" i="21"/>
  <c r="C25" i="21"/>
  <c r="C26" i="21"/>
  <c r="C27" i="21"/>
  <c r="C28" i="21"/>
  <c r="C29" i="21"/>
  <c r="C30" i="21"/>
  <c r="C31" i="21"/>
  <c r="C32" i="21"/>
  <c r="C33" i="21"/>
  <c r="C34" i="21"/>
  <c r="C35" i="21"/>
  <c r="C36" i="21"/>
  <c r="C37" i="21"/>
  <c r="C38" i="21"/>
  <c r="C39" i="21"/>
  <c r="C40" i="21"/>
  <c r="C41" i="21"/>
  <c r="C42" i="21"/>
  <c r="C43" i="21"/>
  <c r="C44" i="21"/>
  <c r="C45" i="21"/>
  <c r="C46" i="21"/>
  <c r="C47" i="21"/>
  <c r="C48" i="21"/>
  <c r="C49" i="21"/>
  <c r="C50" i="21"/>
  <c r="C51" i="21"/>
  <c r="C52" i="21"/>
  <c r="C53" i="21"/>
  <c r="C54" i="21"/>
  <c r="C55" i="21"/>
  <c r="F1" i="21" s="1"/>
  <c r="C56" i="21"/>
  <c r="C57" i="21"/>
  <c r="C58" i="21"/>
  <c r="C59" i="21"/>
  <c r="C60" i="21"/>
  <c r="C61" i="21"/>
  <c r="C62" i="21"/>
  <c r="C63" i="21"/>
  <c r="C64" i="21"/>
  <c r="C65" i="21"/>
  <c r="C66" i="21"/>
  <c r="C67" i="21"/>
  <c r="C68" i="21"/>
  <c r="C69" i="21"/>
  <c r="C70" i="21"/>
  <c r="C71" i="21"/>
  <c r="C72" i="21"/>
  <c r="C73" i="21"/>
  <c r="C74" i="21"/>
  <c r="C75" i="21"/>
  <c r="C76" i="21"/>
  <c r="C77" i="21"/>
  <c r="C78" i="21"/>
  <c r="C79" i="21"/>
  <c r="C80" i="21"/>
  <c r="C81" i="21"/>
  <c r="C82" i="21"/>
  <c r="C83" i="21"/>
  <c r="C84" i="21"/>
  <c r="C85" i="21"/>
  <c r="C86" i="21"/>
  <c r="C87" i="21"/>
  <c r="C88" i="21"/>
  <c r="C89" i="21"/>
  <c r="C90" i="21"/>
  <c r="C91" i="21"/>
  <c r="C92" i="21"/>
  <c r="C93" i="21"/>
  <c r="C94" i="21"/>
  <c r="C95" i="21"/>
  <c r="C96" i="21"/>
  <c r="C97" i="21"/>
  <c r="C98" i="21"/>
  <c r="C99" i="21"/>
  <c r="C100" i="21"/>
  <c r="C101" i="21"/>
  <c r="C102" i="21"/>
  <c r="C103" i="21"/>
  <c r="C104" i="21"/>
  <c r="C105" i="21"/>
  <c r="C106" i="21"/>
  <c r="C107" i="21"/>
  <c r="C108" i="21"/>
  <c r="C109" i="21"/>
  <c r="C110" i="21"/>
  <c r="C111" i="21"/>
  <c r="C112" i="21"/>
  <c r="C113" i="21"/>
  <c r="C114" i="21"/>
  <c r="C115" i="21"/>
  <c r="C116" i="21"/>
  <c r="C117" i="21"/>
  <c r="C118" i="21"/>
  <c r="C119" i="21"/>
  <c r="C120" i="21"/>
  <c r="C121" i="21"/>
  <c r="C122" i="21"/>
  <c r="C123" i="21"/>
  <c r="C124" i="21"/>
  <c r="C125" i="21"/>
  <c r="C126" i="21"/>
  <c r="C127" i="21"/>
  <c r="C128" i="21"/>
  <c r="C129" i="21"/>
  <c r="C130" i="21"/>
  <c r="C131" i="21"/>
  <c r="C132" i="21"/>
  <c r="C133" i="21"/>
  <c r="C134" i="21"/>
  <c r="C135" i="21"/>
  <c r="C136" i="21"/>
  <c r="C137" i="21"/>
  <c r="C138" i="21"/>
  <c r="C139" i="21"/>
  <c r="C140" i="21"/>
  <c r="C141" i="21"/>
  <c r="C142" i="21"/>
  <c r="C143" i="21"/>
  <c r="C144" i="21"/>
  <c r="C145" i="21"/>
  <c r="C146" i="21"/>
  <c r="C147" i="21"/>
  <c r="C148" i="21"/>
  <c r="C149" i="21"/>
  <c r="C150" i="21"/>
  <c r="C8" i="22"/>
  <c r="C9" i="22"/>
  <c r="C10" i="22"/>
  <c r="C11" i="22"/>
  <c r="C12" i="22"/>
  <c r="C13" i="22"/>
  <c r="C14" i="22"/>
  <c r="C15" i="22"/>
  <c r="C16" i="22"/>
  <c r="C17" i="22"/>
  <c r="C18" i="22"/>
  <c r="C19" i="22"/>
  <c r="C20" i="22"/>
  <c r="C21" i="22"/>
  <c r="C22" i="22"/>
  <c r="C23" i="22"/>
  <c r="C24" i="22"/>
  <c r="C25" i="22"/>
  <c r="C26" i="22"/>
  <c r="C27" i="22"/>
  <c r="C28" i="22"/>
  <c r="C29" i="22"/>
  <c r="C30" i="22"/>
  <c r="C31" i="22"/>
  <c r="C32" i="22"/>
  <c r="C33" i="22"/>
  <c r="C34" i="22"/>
  <c r="C35" i="22"/>
  <c r="C36" i="22"/>
  <c r="C37" i="22"/>
  <c r="C38" i="22"/>
  <c r="C39" i="22"/>
  <c r="C40" i="22"/>
  <c r="C41" i="22"/>
  <c r="C42" i="22"/>
  <c r="C43" i="22"/>
  <c r="C44" i="22"/>
  <c r="C45" i="22"/>
  <c r="C46" i="22"/>
  <c r="C47" i="22"/>
  <c r="C48" i="22"/>
  <c r="C49" i="22"/>
  <c r="C50" i="22"/>
  <c r="C51" i="22"/>
  <c r="C52" i="22"/>
  <c r="C53" i="22"/>
  <c r="C54" i="22"/>
  <c r="C55" i="22"/>
  <c r="C56" i="22"/>
  <c r="C57" i="22"/>
  <c r="C59" i="22"/>
  <c r="C60" i="22"/>
  <c r="C61" i="22"/>
  <c r="C62" i="22"/>
  <c r="C63" i="22"/>
  <c r="C64" i="22"/>
  <c r="C65" i="22"/>
  <c r="C66" i="22"/>
  <c r="C67" i="22"/>
  <c r="C68" i="22"/>
  <c r="C69" i="22"/>
  <c r="C70" i="22"/>
  <c r="C71" i="22"/>
  <c r="C72" i="22"/>
  <c r="C73" i="22"/>
  <c r="C74" i="22"/>
  <c r="C75" i="22"/>
  <c r="C76" i="22"/>
  <c r="C77" i="22"/>
  <c r="C78" i="22"/>
  <c r="C79" i="22"/>
  <c r="C80" i="22"/>
  <c r="C81" i="22"/>
  <c r="C82" i="22"/>
  <c r="C83" i="22"/>
  <c r="C84" i="22"/>
  <c r="C85" i="22"/>
  <c r="C86" i="22"/>
  <c r="C87" i="22"/>
  <c r="C88" i="22"/>
  <c r="C89" i="22"/>
  <c r="C90" i="22"/>
  <c r="C91" i="22"/>
  <c r="C92" i="22"/>
  <c r="C93" i="22"/>
  <c r="C94" i="22"/>
  <c r="C95" i="22"/>
  <c r="C96" i="22"/>
  <c r="C97" i="22"/>
  <c r="C98" i="22"/>
  <c r="C99" i="22"/>
  <c r="C100" i="22"/>
  <c r="C101" i="22"/>
  <c r="C102" i="22"/>
  <c r="C103" i="22"/>
  <c r="C104" i="22"/>
  <c r="C105" i="22"/>
  <c r="C106" i="22"/>
  <c r="C107" i="22"/>
  <c r="C108" i="22"/>
  <c r="C109" i="22"/>
  <c r="C110" i="22"/>
  <c r="C111" i="22"/>
  <c r="C112" i="22"/>
  <c r="C113" i="22"/>
  <c r="C114" i="22"/>
  <c r="C115" i="22"/>
  <c r="C116" i="22"/>
  <c r="C117" i="22"/>
  <c r="C118" i="22"/>
  <c r="C119" i="22"/>
  <c r="C120" i="22"/>
  <c r="C121" i="22"/>
  <c r="C122" i="22"/>
  <c r="C123" i="22"/>
  <c r="C124" i="22"/>
  <c r="C125" i="22"/>
  <c r="C126" i="22"/>
  <c r="C127" i="22"/>
  <c r="C128" i="22"/>
  <c r="C129" i="22"/>
  <c r="C130" i="22"/>
  <c r="C131" i="22"/>
  <c r="C132" i="22"/>
  <c r="C133" i="22"/>
  <c r="C134" i="22"/>
  <c r="C135" i="22"/>
  <c r="C136" i="22"/>
  <c r="C137" i="22"/>
  <c r="C138" i="22"/>
  <c r="C139" i="22"/>
  <c r="C140" i="22"/>
  <c r="C141" i="22"/>
  <c r="C142" i="22"/>
  <c r="C143" i="22"/>
  <c r="C144" i="22"/>
  <c r="C145" i="22"/>
  <c r="C146" i="22"/>
  <c r="C147" i="22"/>
  <c r="C148" i="22"/>
  <c r="C149" i="22"/>
  <c r="C150" i="22"/>
  <c r="C8" i="23"/>
  <c r="C9" i="23"/>
  <c r="C10" i="23"/>
  <c r="C11" i="23"/>
  <c r="C12" i="23"/>
  <c r="C13" i="23"/>
  <c r="C14" i="23"/>
  <c r="C15" i="23"/>
  <c r="C16" i="23"/>
  <c r="C17" i="23"/>
  <c r="C18" i="23"/>
  <c r="C19" i="23"/>
  <c r="C20" i="23"/>
  <c r="C21" i="23"/>
  <c r="C22" i="23"/>
  <c r="C23" i="23"/>
  <c r="C24" i="23"/>
  <c r="C25" i="23"/>
  <c r="C26" i="23"/>
  <c r="C27" i="23"/>
  <c r="C28" i="23"/>
  <c r="C29" i="23"/>
  <c r="C30" i="23"/>
  <c r="C31" i="23"/>
  <c r="C32" i="23"/>
  <c r="C33" i="23"/>
  <c r="C34" i="23"/>
  <c r="C35" i="23"/>
  <c r="C36" i="23"/>
  <c r="C37" i="23"/>
  <c r="C38" i="23"/>
  <c r="C39" i="23"/>
  <c r="C40" i="23"/>
  <c r="C41" i="23"/>
  <c r="C42" i="23"/>
  <c r="C43" i="23"/>
  <c r="C44" i="23"/>
  <c r="C45" i="23"/>
  <c r="C46" i="23"/>
  <c r="C47" i="23"/>
  <c r="C48" i="23"/>
  <c r="C49" i="23"/>
  <c r="C50" i="23"/>
  <c r="C51" i="23"/>
  <c r="C52" i="23"/>
  <c r="C53" i="23"/>
  <c r="C54" i="23"/>
  <c r="C55" i="23"/>
  <c r="C56" i="23"/>
  <c r="C57" i="23"/>
  <c r="C58" i="23"/>
  <c r="C59" i="23"/>
  <c r="C60" i="23"/>
  <c r="C61" i="23"/>
  <c r="C62" i="23"/>
  <c r="C63" i="23"/>
  <c r="C64" i="23"/>
  <c r="C65" i="23"/>
  <c r="C66" i="23"/>
  <c r="C67" i="23"/>
  <c r="C68" i="23"/>
  <c r="C69" i="23"/>
  <c r="C70" i="23"/>
  <c r="C71" i="23"/>
  <c r="C72" i="23"/>
  <c r="C73" i="23"/>
  <c r="C74" i="23"/>
  <c r="C75" i="23"/>
  <c r="C76" i="23"/>
  <c r="C77" i="23"/>
  <c r="C78" i="23"/>
  <c r="C79" i="23"/>
  <c r="C80" i="23"/>
  <c r="C81" i="23"/>
  <c r="C82" i="23"/>
  <c r="C83" i="23"/>
  <c r="C84" i="23"/>
  <c r="C85" i="23"/>
  <c r="C86" i="23"/>
  <c r="C87" i="23"/>
  <c r="C88" i="23"/>
  <c r="C89" i="23"/>
  <c r="C90" i="23"/>
  <c r="C91" i="23"/>
  <c r="C92" i="23"/>
  <c r="C93" i="23"/>
  <c r="C94" i="23"/>
  <c r="C95" i="23"/>
  <c r="C96" i="23"/>
  <c r="C97" i="23"/>
  <c r="C98" i="23"/>
  <c r="C99" i="23"/>
  <c r="C100" i="23"/>
  <c r="C101" i="23"/>
  <c r="C102" i="23"/>
  <c r="C103" i="23"/>
  <c r="C104" i="23"/>
  <c r="C105" i="23"/>
  <c r="C106" i="23"/>
  <c r="C107" i="23"/>
  <c r="C108" i="23"/>
  <c r="C109" i="23"/>
  <c r="C110" i="23"/>
  <c r="C111" i="23"/>
  <c r="C112" i="23"/>
  <c r="C113" i="23"/>
  <c r="C114" i="23"/>
  <c r="C115" i="23"/>
  <c r="C116" i="23"/>
  <c r="C117" i="23"/>
  <c r="C118" i="23"/>
  <c r="C119" i="23"/>
  <c r="C120" i="23"/>
  <c r="C121" i="23"/>
  <c r="C122" i="23"/>
  <c r="C123" i="23"/>
  <c r="C124" i="23"/>
  <c r="C125" i="23"/>
  <c r="C126" i="23"/>
  <c r="C127" i="23"/>
  <c r="C128" i="23"/>
  <c r="C129" i="23"/>
  <c r="C130" i="23"/>
  <c r="C131" i="23"/>
  <c r="C132" i="23"/>
  <c r="C133" i="23"/>
  <c r="C134" i="23"/>
  <c r="C135" i="23"/>
  <c r="C136" i="23"/>
  <c r="C137" i="23"/>
  <c r="C138" i="23"/>
  <c r="C139" i="23"/>
  <c r="C140" i="23"/>
  <c r="C141" i="23"/>
  <c r="C142" i="23"/>
  <c r="C143" i="23"/>
  <c r="C144" i="23"/>
  <c r="C145" i="23"/>
  <c r="C146" i="23"/>
  <c r="C147" i="23"/>
  <c r="C148" i="23"/>
  <c r="C149" i="23"/>
  <c r="C150" i="23"/>
  <c r="C8" i="24"/>
  <c r="C9" i="24"/>
  <c r="C10" i="24"/>
  <c r="C11" i="24"/>
  <c r="C12" i="24"/>
  <c r="C13" i="24"/>
  <c r="C14" i="24"/>
  <c r="C15" i="24"/>
  <c r="C16" i="24"/>
  <c r="C17" i="24"/>
  <c r="C18" i="24"/>
  <c r="C19" i="24"/>
  <c r="C20" i="24"/>
  <c r="C21" i="24"/>
  <c r="C22" i="24"/>
  <c r="C23" i="24"/>
  <c r="C24" i="24"/>
  <c r="C25" i="24"/>
  <c r="C26" i="24"/>
  <c r="C27" i="24"/>
  <c r="C28" i="24"/>
  <c r="C29" i="24"/>
  <c r="C30" i="24"/>
  <c r="C31" i="24"/>
  <c r="C32" i="24"/>
  <c r="C33" i="24"/>
  <c r="C34" i="24"/>
  <c r="C35" i="24"/>
  <c r="C36" i="24"/>
  <c r="C37" i="24"/>
  <c r="C38" i="24"/>
  <c r="C39" i="24"/>
  <c r="C40" i="24"/>
  <c r="C41" i="24"/>
  <c r="C42" i="24"/>
  <c r="C43" i="24"/>
  <c r="C44" i="24"/>
  <c r="C45" i="24"/>
  <c r="C46" i="24"/>
  <c r="C47" i="24"/>
  <c r="C48" i="24"/>
  <c r="C49" i="24"/>
  <c r="C50" i="24"/>
  <c r="C51" i="24"/>
  <c r="C52" i="24"/>
  <c r="C53" i="24"/>
  <c r="C54" i="24"/>
  <c r="C55" i="24"/>
  <c r="C56" i="24"/>
  <c r="C57" i="24"/>
  <c r="C58" i="24"/>
  <c r="C59" i="24"/>
  <c r="C60" i="24"/>
  <c r="C61" i="24"/>
  <c r="C62" i="24"/>
  <c r="C63" i="24"/>
  <c r="C64" i="24"/>
  <c r="C65" i="24"/>
  <c r="C66" i="24"/>
  <c r="C67" i="24"/>
  <c r="C68" i="24"/>
  <c r="C69" i="24"/>
  <c r="C70" i="24"/>
  <c r="C71" i="24"/>
  <c r="C72" i="24"/>
  <c r="C73" i="24"/>
  <c r="C74" i="24"/>
  <c r="C75" i="24"/>
  <c r="C76" i="24"/>
  <c r="C77" i="24"/>
  <c r="C78" i="24"/>
  <c r="C79" i="24"/>
  <c r="C80" i="24"/>
  <c r="C81" i="24"/>
  <c r="C82" i="24"/>
  <c r="C83" i="24"/>
  <c r="C84" i="24"/>
  <c r="C85" i="24"/>
  <c r="C86" i="24"/>
  <c r="C87" i="24"/>
  <c r="C88" i="24"/>
  <c r="C89" i="24"/>
  <c r="C90" i="24"/>
  <c r="C91" i="24"/>
  <c r="C92" i="24"/>
  <c r="C93" i="24"/>
  <c r="C94" i="24"/>
  <c r="F1" i="24" s="1"/>
  <c r="C95" i="24"/>
  <c r="C96" i="24"/>
  <c r="C97" i="24"/>
  <c r="C98" i="24"/>
  <c r="C99" i="24"/>
  <c r="C100" i="24"/>
  <c r="C101" i="24"/>
  <c r="C102" i="24"/>
  <c r="C103" i="24"/>
  <c r="C104" i="24"/>
  <c r="C105" i="24"/>
  <c r="C106" i="24"/>
  <c r="C107" i="24"/>
  <c r="C108" i="24"/>
  <c r="C109" i="24"/>
  <c r="C110" i="24"/>
  <c r="C111" i="24"/>
  <c r="C112" i="24"/>
  <c r="C113" i="24"/>
  <c r="C114" i="24"/>
  <c r="C115" i="24"/>
  <c r="C116" i="24"/>
  <c r="C117" i="24"/>
  <c r="C118" i="24"/>
  <c r="C119" i="24"/>
  <c r="C120" i="24"/>
  <c r="C121" i="24"/>
  <c r="C122" i="24"/>
  <c r="C123" i="24"/>
  <c r="C124" i="24"/>
  <c r="C125" i="24"/>
  <c r="C126" i="24"/>
  <c r="C127" i="24"/>
  <c r="C128" i="24"/>
  <c r="C129" i="24"/>
  <c r="C130" i="24"/>
  <c r="C131" i="24"/>
  <c r="C132" i="24"/>
  <c r="C133" i="24"/>
  <c r="C134" i="24"/>
  <c r="C135" i="24"/>
  <c r="C136" i="24"/>
  <c r="C137" i="24"/>
  <c r="C138" i="24"/>
  <c r="C139" i="24"/>
  <c r="C140" i="24"/>
  <c r="C141" i="24"/>
  <c r="C142" i="24"/>
  <c r="C143" i="24"/>
  <c r="C144" i="24"/>
  <c r="C145" i="24"/>
  <c r="C146" i="24"/>
  <c r="C147" i="24"/>
  <c r="C148" i="24"/>
  <c r="C149" i="24"/>
  <c r="C150" i="24"/>
  <c r="C8" i="25"/>
  <c r="C9" i="25"/>
  <c r="C10" i="25"/>
  <c r="C11" i="25"/>
  <c r="C12" i="25"/>
  <c r="C13" i="25"/>
  <c r="C14" i="25"/>
  <c r="C15" i="25"/>
  <c r="C16" i="25"/>
  <c r="C17" i="25"/>
  <c r="C18" i="25"/>
  <c r="C19" i="25"/>
  <c r="C20" i="25"/>
  <c r="C21" i="25"/>
  <c r="C22" i="25"/>
  <c r="C23" i="25"/>
  <c r="C24" i="25"/>
  <c r="C25" i="25"/>
  <c r="C26" i="25"/>
  <c r="C27" i="25"/>
  <c r="C28" i="25"/>
  <c r="C29" i="25"/>
  <c r="C30" i="25"/>
  <c r="C31" i="25"/>
  <c r="C32" i="25"/>
  <c r="C33" i="25"/>
  <c r="C34" i="25"/>
  <c r="C35" i="25"/>
  <c r="C36" i="25"/>
  <c r="C37" i="25"/>
  <c r="C38" i="25"/>
  <c r="C39" i="25"/>
  <c r="C40" i="25"/>
  <c r="C41" i="25"/>
  <c r="C42" i="25"/>
  <c r="C43" i="25"/>
  <c r="C44" i="25"/>
  <c r="C45" i="25"/>
  <c r="C46" i="25"/>
  <c r="C47" i="25"/>
  <c r="C48" i="25"/>
  <c r="C49" i="25"/>
  <c r="C50" i="25"/>
  <c r="C51" i="25"/>
  <c r="C52" i="25"/>
  <c r="C53" i="25"/>
  <c r="C54" i="25"/>
  <c r="C55" i="25"/>
  <c r="C56" i="25"/>
  <c r="C57" i="25"/>
  <c r="C58" i="25"/>
  <c r="C59" i="25"/>
  <c r="C60" i="25"/>
  <c r="C61" i="25"/>
  <c r="C62" i="25"/>
  <c r="C63" i="25"/>
  <c r="C64" i="25"/>
  <c r="C65" i="25"/>
  <c r="C66" i="25"/>
  <c r="C67" i="25"/>
  <c r="C68" i="25"/>
  <c r="C69" i="25"/>
  <c r="C70" i="25"/>
  <c r="C71" i="25"/>
  <c r="C72" i="25"/>
  <c r="C73" i="25"/>
  <c r="C74" i="25"/>
  <c r="C75" i="25"/>
  <c r="C76" i="25"/>
  <c r="C77" i="25"/>
  <c r="C78" i="25"/>
  <c r="C79" i="25"/>
  <c r="C80" i="25"/>
  <c r="C81" i="25"/>
  <c r="C82" i="25"/>
  <c r="C83" i="25"/>
  <c r="C84" i="25"/>
  <c r="C85" i="25"/>
  <c r="C86" i="25"/>
  <c r="C87" i="25"/>
  <c r="C88" i="25"/>
  <c r="C89" i="25"/>
  <c r="C90" i="25"/>
  <c r="C91" i="25"/>
  <c r="C92" i="25"/>
  <c r="C93" i="25"/>
  <c r="C94" i="25"/>
  <c r="C95" i="25"/>
  <c r="C96" i="25"/>
  <c r="C97" i="25"/>
  <c r="C98" i="25"/>
  <c r="C99" i="25"/>
  <c r="C100" i="25"/>
  <c r="C101" i="25"/>
  <c r="C102" i="25"/>
  <c r="C103" i="25"/>
  <c r="C104" i="25"/>
  <c r="C105" i="25"/>
  <c r="C106" i="25"/>
  <c r="C107" i="25"/>
  <c r="C108" i="25"/>
  <c r="C109" i="25"/>
  <c r="C110" i="25"/>
  <c r="C111" i="25"/>
  <c r="C112" i="25"/>
  <c r="C113" i="25"/>
  <c r="C114" i="25"/>
  <c r="C115" i="25"/>
  <c r="C116" i="25"/>
  <c r="C117" i="25"/>
  <c r="C118" i="25"/>
  <c r="C119" i="25"/>
  <c r="C120" i="25"/>
  <c r="C121" i="25"/>
  <c r="C122" i="25"/>
  <c r="C123" i="25"/>
  <c r="C124" i="25"/>
  <c r="C125" i="25"/>
  <c r="C126" i="25"/>
  <c r="C127" i="25"/>
  <c r="C128" i="25"/>
  <c r="C129" i="25"/>
  <c r="C130" i="25"/>
  <c r="C131" i="25"/>
  <c r="C132" i="25"/>
  <c r="C133" i="25"/>
  <c r="C134" i="25"/>
  <c r="C135" i="25"/>
  <c r="C136" i="25"/>
  <c r="C137" i="25"/>
  <c r="C138" i="25"/>
  <c r="C139" i="25"/>
  <c r="C140" i="25"/>
  <c r="C141" i="25"/>
  <c r="C142" i="25"/>
  <c r="C143" i="25"/>
  <c r="C144" i="25"/>
  <c r="C145" i="25"/>
  <c r="C146" i="25"/>
  <c r="C147" i="25"/>
  <c r="C148" i="25"/>
  <c r="C149" i="25"/>
  <c r="C150" i="25"/>
  <c r="C7" i="26"/>
  <c r="C8" i="26"/>
  <c r="C9" i="26"/>
  <c r="C10" i="26"/>
  <c r="C11" i="26"/>
  <c r="C12" i="26"/>
  <c r="C13" i="26"/>
  <c r="C14" i="26"/>
  <c r="C15" i="26"/>
  <c r="C16" i="26"/>
  <c r="C17" i="26"/>
  <c r="C18" i="26"/>
  <c r="C19" i="26"/>
  <c r="C20" i="26"/>
  <c r="C21" i="26"/>
  <c r="C22" i="26"/>
  <c r="C23" i="26"/>
  <c r="C24" i="26"/>
  <c r="C25" i="26"/>
  <c r="C26" i="26"/>
  <c r="C27" i="26"/>
  <c r="C28" i="26"/>
  <c r="C29" i="26"/>
  <c r="C30" i="26"/>
  <c r="C31" i="26"/>
  <c r="C32" i="26"/>
  <c r="C33" i="26"/>
  <c r="C34" i="26"/>
  <c r="C35" i="26"/>
  <c r="C36" i="26"/>
  <c r="C38" i="26"/>
  <c r="C39" i="26"/>
  <c r="C40" i="26"/>
  <c r="C41" i="26"/>
  <c r="C42" i="26"/>
  <c r="C43" i="26"/>
  <c r="C44" i="26"/>
  <c r="C45" i="26"/>
  <c r="C46" i="26"/>
  <c r="C47" i="26"/>
  <c r="C48" i="26"/>
  <c r="C49" i="26"/>
  <c r="C50" i="26"/>
  <c r="C51" i="26"/>
  <c r="C52" i="26"/>
  <c r="C53" i="26"/>
  <c r="C54" i="26"/>
  <c r="C55" i="26"/>
  <c r="C56" i="26"/>
  <c r="C57" i="26"/>
  <c r="C58" i="26"/>
  <c r="C59" i="26"/>
  <c r="C60" i="26"/>
  <c r="C61" i="26"/>
  <c r="C62" i="26"/>
  <c r="C63" i="26"/>
  <c r="C64" i="26"/>
  <c r="C65" i="26"/>
  <c r="C66" i="26"/>
  <c r="C67" i="26"/>
  <c r="C68" i="26"/>
  <c r="C69" i="26"/>
  <c r="C70" i="26"/>
  <c r="C71" i="26"/>
  <c r="C72" i="26"/>
  <c r="C73" i="26"/>
  <c r="C74" i="26"/>
  <c r="C75" i="26"/>
  <c r="C76" i="26"/>
  <c r="C77" i="26"/>
  <c r="C79" i="26"/>
  <c r="C80" i="26"/>
  <c r="C81" i="26"/>
  <c r="C82" i="26"/>
  <c r="C83" i="26"/>
  <c r="C84" i="26"/>
  <c r="C85" i="26"/>
  <c r="C86" i="26"/>
  <c r="C87" i="26"/>
  <c r="C88" i="26"/>
  <c r="C89" i="26"/>
  <c r="C90" i="26"/>
  <c r="C91" i="26"/>
  <c r="C92" i="26"/>
  <c r="C93" i="26"/>
  <c r="C94" i="26"/>
  <c r="C95" i="26"/>
  <c r="C96" i="26"/>
  <c r="C97" i="26"/>
  <c r="C98" i="26"/>
  <c r="C99" i="26"/>
  <c r="C100" i="26"/>
  <c r="C101" i="26"/>
  <c r="C102" i="26"/>
  <c r="C103" i="26"/>
  <c r="C104" i="26"/>
  <c r="C105" i="26"/>
  <c r="C106" i="26"/>
  <c r="C107" i="26"/>
  <c r="C108" i="26"/>
  <c r="C109" i="26"/>
  <c r="C110" i="26"/>
  <c r="C111" i="26"/>
  <c r="C112" i="26"/>
  <c r="C113" i="26"/>
  <c r="C114" i="26"/>
  <c r="C115" i="26"/>
  <c r="C116" i="26"/>
  <c r="C117" i="26"/>
  <c r="C118" i="26"/>
  <c r="C119" i="26"/>
  <c r="C120" i="26"/>
  <c r="C121" i="26"/>
  <c r="C122" i="26"/>
  <c r="C123" i="26"/>
  <c r="C124" i="26"/>
  <c r="C125" i="26"/>
  <c r="C126" i="26"/>
  <c r="C127" i="26"/>
  <c r="C128" i="26"/>
  <c r="C129" i="26"/>
  <c r="C130" i="26"/>
  <c r="C131" i="26"/>
  <c r="C132" i="26"/>
  <c r="C133" i="26"/>
  <c r="C134" i="26"/>
  <c r="C135" i="26"/>
  <c r="C136" i="26"/>
  <c r="C137" i="26"/>
  <c r="C138" i="26"/>
  <c r="C139" i="26"/>
  <c r="C140" i="26"/>
  <c r="C141" i="26"/>
  <c r="C142" i="26"/>
  <c r="C143" i="26"/>
  <c r="C144" i="26"/>
  <c r="C145" i="26"/>
  <c r="C146" i="26"/>
  <c r="C147" i="26"/>
  <c r="C148" i="26"/>
  <c r="C149" i="26"/>
  <c r="C150" i="26"/>
  <c r="C8" i="27"/>
  <c r="C9" i="27"/>
  <c r="C10" i="27"/>
  <c r="C11" i="27"/>
  <c r="C12" i="27"/>
  <c r="C13" i="27"/>
  <c r="C14" i="27"/>
  <c r="C16" i="27"/>
  <c r="C17" i="27"/>
  <c r="C18" i="27"/>
  <c r="C19" i="27"/>
  <c r="C20" i="27"/>
  <c r="C21" i="27"/>
  <c r="C22" i="27"/>
  <c r="C23" i="27"/>
  <c r="C26" i="27"/>
  <c r="C27" i="27"/>
  <c r="C28" i="27"/>
  <c r="C29" i="27"/>
  <c r="C30" i="27"/>
  <c r="C31" i="27"/>
  <c r="C32" i="27"/>
  <c r="C33" i="27"/>
  <c r="C34" i="27"/>
  <c r="C35" i="27"/>
  <c r="C36" i="27"/>
  <c r="C37" i="27"/>
  <c r="C38" i="27"/>
  <c r="C39" i="27"/>
  <c r="C40" i="27"/>
  <c r="C41" i="27"/>
  <c r="C42" i="27"/>
  <c r="C43" i="27"/>
  <c r="C44" i="27"/>
  <c r="C45" i="27"/>
  <c r="C46" i="27"/>
  <c r="C47" i="27"/>
  <c r="C48" i="27"/>
  <c r="C49" i="27"/>
  <c r="C50" i="27"/>
  <c r="C51" i="27"/>
  <c r="C52" i="27"/>
  <c r="C53" i="27"/>
  <c r="C54" i="27"/>
  <c r="C55" i="27"/>
  <c r="C56" i="27"/>
  <c r="C57" i="27"/>
  <c r="C58" i="27"/>
  <c r="C59" i="27"/>
  <c r="C60" i="27"/>
  <c r="C61" i="27"/>
  <c r="C62" i="27"/>
  <c r="C63" i="27"/>
  <c r="C64" i="27"/>
  <c r="C65" i="27"/>
  <c r="C66" i="27"/>
  <c r="C67" i="27"/>
  <c r="C68" i="27"/>
  <c r="C69" i="27"/>
  <c r="C70" i="27"/>
  <c r="C71" i="27"/>
  <c r="C72" i="27"/>
  <c r="C73" i="27"/>
  <c r="C74" i="27"/>
  <c r="C75" i="27"/>
  <c r="C76" i="27"/>
  <c r="C77" i="27"/>
  <c r="C78" i="27"/>
  <c r="C79" i="27"/>
  <c r="C80" i="27"/>
  <c r="C81" i="27"/>
  <c r="C82" i="27"/>
  <c r="C83" i="27"/>
  <c r="C84" i="27"/>
  <c r="C85" i="27"/>
  <c r="C86" i="27"/>
  <c r="C87" i="27"/>
  <c r="C88" i="27"/>
  <c r="C89" i="27"/>
  <c r="C90" i="27"/>
  <c r="C91" i="27"/>
  <c r="C92" i="27"/>
  <c r="C93" i="27"/>
  <c r="C94" i="27"/>
  <c r="C95" i="27"/>
  <c r="C96" i="27"/>
  <c r="C97" i="27"/>
  <c r="C98" i="27"/>
  <c r="C99" i="27"/>
  <c r="C100" i="27"/>
  <c r="C101" i="27"/>
  <c r="C102" i="27"/>
  <c r="C103" i="27"/>
  <c r="C104" i="27"/>
  <c r="C105" i="27"/>
  <c r="C106" i="27"/>
  <c r="C113" i="27"/>
  <c r="C114" i="27"/>
  <c r="C115" i="27"/>
  <c r="C116" i="27"/>
  <c r="C117" i="27"/>
  <c r="C118" i="27"/>
  <c r="C119" i="27"/>
  <c r="C120" i="27"/>
  <c r="C121" i="27"/>
  <c r="C122" i="27"/>
  <c r="C123" i="27"/>
  <c r="C124" i="27"/>
  <c r="C125" i="27"/>
  <c r="C126" i="27"/>
  <c r="C127" i="27"/>
  <c r="C128" i="27"/>
  <c r="C129" i="27"/>
  <c r="C130" i="27"/>
  <c r="C131" i="27"/>
  <c r="C132" i="27"/>
  <c r="C133" i="27"/>
  <c r="C134" i="27"/>
  <c r="C135" i="27"/>
  <c r="C136" i="27"/>
  <c r="C137" i="27"/>
  <c r="C138" i="27"/>
  <c r="C139" i="27"/>
  <c r="C140" i="27"/>
  <c r="C141" i="27"/>
  <c r="C142" i="27"/>
  <c r="C143" i="27"/>
  <c r="C144" i="27"/>
  <c r="C145" i="27"/>
  <c r="C146" i="27"/>
  <c r="C147" i="27"/>
  <c r="C148" i="27"/>
  <c r="C149" i="27"/>
  <c r="C150" i="27"/>
  <c r="C151" i="27"/>
  <c r="C152" i="27"/>
  <c r="C154" i="27"/>
  <c r="C8" i="28"/>
  <c r="C9" i="28"/>
  <c r="C10" i="28"/>
  <c r="C11" i="28"/>
  <c r="C12" i="28"/>
  <c r="C13" i="28"/>
  <c r="C14" i="28"/>
  <c r="C15" i="28"/>
  <c r="C16" i="28"/>
  <c r="C17" i="28"/>
  <c r="C18" i="28"/>
  <c r="C19" i="28"/>
  <c r="C20" i="28"/>
  <c r="C21" i="28"/>
  <c r="C22" i="28"/>
  <c r="C23" i="28"/>
  <c r="C24" i="28"/>
  <c r="C25" i="28"/>
  <c r="C26" i="28"/>
  <c r="C27" i="28"/>
  <c r="C28" i="28"/>
  <c r="C29" i="28"/>
  <c r="C30" i="28"/>
  <c r="C31" i="28"/>
  <c r="C32" i="28"/>
  <c r="C33" i="28"/>
  <c r="C34" i="28"/>
  <c r="C35" i="28"/>
  <c r="C36" i="28"/>
  <c r="C37" i="28"/>
  <c r="C38" i="28"/>
  <c r="C39" i="28"/>
  <c r="C40" i="28"/>
  <c r="C41" i="28"/>
  <c r="C42" i="28"/>
  <c r="C43" i="28"/>
  <c r="C44" i="28"/>
  <c r="C45" i="28"/>
  <c r="C46" i="28"/>
  <c r="C47" i="28"/>
  <c r="C48" i="28"/>
  <c r="C49" i="28"/>
  <c r="C50" i="28"/>
  <c r="C51" i="28"/>
  <c r="C52" i="28"/>
  <c r="C53" i="28"/>
  <c r="C54" i="28"/>
  <c r="C55" i="28"/>
  <c r="C56" i="28"/>
  <c r="C57" i="28"/>
  <c r="C58" i="28"/>
  <c r="C59" i="28"/>
  <c r="C60" i="28"/>
  <c r="C61" i="28"/>
  <c r="C62" i="28"/>
  <c r="C63" i="28"/>
  <c r="C64" i="28"/>
  <c r="C65" i="28"/>
  <c r="C66" i="28"/>
  <c r="C67" i="28"/>
  <c r="C68" i="28"/>
  <c r="C69" i="28"/>
  <c r="C70" i="28"/>
  <c r="C71" i="28"/>
  <c r="C72" i="28"/>
  <c r="C73" i="28"/>
  <c r="C74" i="28"/>
  <c r="C75" i="28"/>
  <c r="C76" i="28"/>
  <c r="C77" i="28"/>
  <c r="C78" i="28"/>
  <c r="C79" i="28"/>
  <c r="C80" i="28"/>
  <c r="C81" i="28"/>
  <c r="C82" i="28"/>
  <c r="C83" i="28"/>
  <c r="C84" i="28"/>
  <c r="C85" i="28"/>
  <c r="C86" i="28"/>
  <c r="C87" i="28"/>
  <c r="C88" i="28"/>
  <c r="C89" i="28"/>
  <c r="C90" i="28"/>
  <c r="C91" i="28"/>
  <c r="C92" i="28"/>
  <c r="C93" i="28"/>
  <c r="C94" i="28"/>
  <c r="C95" i="28"/>
  <c r="C96" i="28"/>
  <c r="C97" i="28"/>
  <c r="C98" i="28"/>
  <c r="C99" i="28"/>
  <c r="C100" i="28"/>
  <c r="C101" i="28"/>
  <c r="C102" i="28"/>
  <c r="C103" i="28"/>
  <c r="C104" i="28"/>
  <c r="C105" i="28"/>
  <c r="C106" i="28"/>
  <c r="C107" i="28"/>
  <c r="C108" i="28"/>
  <c r="C109" i="28"/>
  <c r="C110" i="28"/>
  <c r="C111" i="28"/>
  <c r="C112" i="28"/>
  <c r="C113" i="28"/>
  <c r="C114" i="28"/>
  <c r="C115" i="28"/>
  <c r="C116" i="28"/>
  <c r="C117" i="28"/>
  <c r="C118" i="28"/>
  <c r="C119" i="28"/>
  <c r="C120" i="28"/>
  <c r="C121" i="28"/>
  <c r="C122" i="28"/>
  <c r="C123" i="28"/>
  <c r="C124" i="28"/>
  <c r="C125" i="28"/>
  <c r="C126" i="28"/>
  <c r="C127" i="28"/>
  <c r="C128" i="28"/>
  <c r="C129" i="28"/>
  <c r="C130" i="28"/>
  <c r="C131" i="28"/>
  <c r="C132" i="28"/>
  <c r="C133" i="28"/>
  <c r="C134" i="28"/>
  <c r="C135" i="28"/>
  <c r="C136" i="28"/>
  <c r="C137" i="28"/>
  <c r="C138" i="28"/>
  <c r="C139" i="28"/>
  <c r="C140" i="28"/>
  <c r="C141" i="28"/>
  <c r="C142" i="28"/>
  <c r="C143" i="28"/>
  <c r="C144" i="28"/>
  <c r="C145" i="28"/>
  <c r="C146" i="28"/>
  <c r="C147" i="28"/>
  <c r="C148" i="28"/>
  <c r="C149" i="28"/>
  <c r="C150" i="28"/>
  <c r="C6" i="30"/>
  <c r="C7" i="30"/>
  <c r="C8" i="30"/>
  <c r="C9" i="30"/>
  <c r="C10" i="30"/>
  <c r="C11" i="30"/>
  <c r="C12" i="30"/>
  <c r="C13" i="30"/>
  <c r="C14" i="30"/>
  <c r="C15" i="30"/>
  <c r="C16" i="30"/>
  <c r="C17" i="30"/>
  <c r="C18" i="30"/>
  <c r="C19" i="30"/>
  <c r="C20" i="30"/>
  <c r="C21" i="30"/>
  <c r="C22" i="30"/>
  <c r="C23" i="30"/>
  <c r="C24" i="30"/>
  <c r="C25" i="30"/>
  <c r="C26" i="30"/>
  <c r="C27" i="30"/>
  <c r="C28" i="30"/>
  <c r="C29" i="30"/>
  <c r="C30" i="30"/>
  <c r="C31" i="30"/>
  <c r="C32" i="30"/>
  <c r="C33" i="30"/>
  <c r="C34" i="30"/>
  <c r="C35" i="30"/>
  <c r="C48" i="30"/>
  <c r="C49" i="30"/>
  <c r="C50" i="30"/>
  <c r="C51" i="30"/>
  <c r="C52" i="30"/>
  <c r="C53" i="30"/>
  <c r="C54" i="30"/>
  <c r="C55" i="30"/>
  <c r="C56" i="30"/>
  <c r="C57" i="30"/>
  <c r="C58" i="30"/>
  <c r="C59" i="30"/>
  <c r="C60" i="30"/>
  <c r="C61" i="30"/>
  <c r="C62" i="30"/>
  <c r="C63" i="30"/>
  <c r="C64" i="30"/>
  <c r="C65" i="30"/>
  <c r="C66" i="30"/>
  <c r="C67" i="30"/>
  <c r="C68" i="30"/>
  <c r="C69" i="30"/>
  <c r="C70" i="30"/>
  <c r="C71" i="30"/>
  <c r="C72" i="30"/>
  <c r="C73" i="30"/>
  <c r="C74" i="30"/>
  <c r="C75" i="30"/>
  <c r="C76" i="30"/>
  <c r="C77" i="30"/>
  <c r="C78" i="30"/>
  <c r="C79" i="30"/>
  <c r="C80" i="30"/>
  <c r="C81" i="30"/>
  <c r="C82" i="30"/>
  <c r="C83" i="30"/>
  <c r="C84" i="30"/>
  <c r="C85" i="30"/>
  <c r="C86" i="30"/>
  <c r="C87" i="30"/>
  <c r="C88" i="30"/>
  <c r="C89" i="30"/>
  <c r="C90" i="30"/>
  <c r="C91" i="30"/>
  <c r="C92" i="30"/>
  <c r="C93" i="30"/>
  <c r="C94" i="30"/>
  <c r="C95" i="30"/>
  <c r="C96" i="30"/>
  <c r="C97" i="30"/>
  <c r="C98" i="30"/>
  <c r="C99" i="30"/>
  <c r="C100" i="30"/>
  <c r="C101" i="30"/>
  <c r="C8" i="20"/>
  <c r="C9" i="20"/>
  <c r="C10" i="20"/>
  <c r="C11" i="20"/>
  <c r="C12" i="20"/>
  <c r="C13" i="20"/>
  <c r="C14" i="20"/>
  <c r="C15" i="20"/>
  <c r="C16" i="20"/>
  <c r="C17" i="20"/>
  <c r="C18" i="20"/>
  <c r="C19" i="20"/>
  <c r="C20" i="20"/>
  <c r="C21" i="20"/>
  <c r="C22" i="20"/>
  <c r="C23" i="20"/>
  <c r="C24" i="20"/>
  <c r="C25" i="20"/>
  <c r="C26" i="20"/>
  <c r="C27" i="20"/>
  <c r="C28" i="20"/>
  <c r="C29" i="20"/>
  <c r="C30" i="20"/>
  <c r="C31" i="20"/>
  <c r="C32" i="20"/>
  <c r="C33" i="20"/>
  <c r="C34" i="20"/>
  <c r="C35" i="20"/>
  <c r="C36" i="20"/>
  <c r="C37" i="20"/>
  <c r="C38" i="20"/>
  <c r="C39" i="20"/>
  <c r="C40" i="20"/>
  <c r="C41" i="20"/>
  <c r="C42" i="20"/>
  <c r="C43" i="20"/>
  <c r="C44" i="20"/>
  <c r="C45" i="20"/>
  <c r="C46" i="20"/>
  <c r="C47" i="20"/>
  <c r="C48" i="20"/>
  <c r="C49" i="20"/>
  <c r="C50" i="20"/>
  <c r="C51" i="20"/>
  <c r="C52" i="20"/>
  <c r="C53" i="20"/>
  <c r="C54" i="20"/>
  <c r="C55" i="20"/>
  <c r="C56" i="20"/>
  <c r="C57" i="20"/>
  <c r="C58" i="20"/>
  <c r="C59" i="20"/>
  <c r="C60" i="20"/>
  <c r="C61" i="20"/>
  <c r="C62" i="20"/>
  <c r="C63" i="20"/>
  <c r="C64" i="20"/>
  <c r="C65" i="20"/>
  <c r="C66" i="20"/>
  <c r="C67" i="20"/>
  <c r="C68" i="20"/>
  <c r="C69" i="20"/>
  <c r="C70" i="20"/>
  <c r="C71" i="20"/>
  <c r="C72" i="20"/>
  <c r="C73" i="20"/>
  <c r="C74" i="20"/>
  <c r="C75" i="20"/>
  <c r="C76" i="20"/>
  <c r="C77" i="20"/>
  <c r="C78" i="20"/>
  <c r="C79" i="20"/>
  <c r="C80" i="20"/>
  <c r="C81" i="20"/>
  <c r="C82" i="20"/>
  <c r="C83" i="20"/>
  <c r="C84" i="20"/>
  <c r="C85" i="20"/>
  <c r="C86" i="20"/>
  <c r="C87" i="20"/>
  <c r="C88" i="20"/>
  <c r="C89" i="20"/>
  <c r="C90" i="20"/>
  <c r="C91" i="20"/>
  <c r="C92" i="20"/>
  <c r="C93" i="20"/>
  <c r="C94" i="20"/>
  <c r="C95" i="20"/>
  <c r="C96" i="20"/>
  <c r="C97" i="20"/>
  <c r="C98" i="20"/>
  <c r="C99" i="20"/>
  <c r="C100" i="20"/>
  <c r="C101" i="20"/>
  <c r="C102" i="20"/>
  <c r="C103" i="20"/>
  <c r="C104" i="20"/>
  <c r="C105" i="20"/>
  <c r="C106" i="20"/>
  <c r="C107" i="20"/>
  <c r="C108" i="20"/>
  <c r="C109" i="20"/>
  <c r="C110" i="20"/>
  <c r="C111" i="20"/>
  <c r="C112" i="20"/>
  <c r="C113" i="20"/>
  <c r="C114" i="20"/>
  <c r="C115" i="20"/>
  <c r="C116" i="20"/>
  <c r="C117" i="20"/>
  <c r="C118" i="20"/>
  <c r="C119" i="20"/>
  <c r="C120" i="20"/>
  <c r="C121" i="20"/>
  <c r="C122" i="20"/>
  <c r="C123" i="20"/>
  <c r="C124" i="20"/>
  <c r="C125" i="20"/>
  <c r="C126" i="20"/>
  <c r="C127" i="20"/>
  <c r="C128" i="20"/>
  <c r="C129" i="20"/>
  <c r="C130" i="20"/>
  <c r="C131" i="20"/>
  <c r="C132" i="20"/>
  <c r="C133" i="20"/>
  <c r="C134" i="20"/>
  <c r="C135" i="20"/>
  <c r="C136" i="20"/>
  <c r="C137" i="20"/>
  <c r="C138" i="20"/>
  <c r="C139" i="20"/>
  <c r="C140" i="20"/>
  <c r="C141" i="20"/>
  <c r="C142" i="20"/>
  <c r="C143" i="20"/>
  <c r="C144" i="20"/>
  <c r="C145" i="20"/>
  <c r="C146" i="20"/>
  <c r="C147" i="20"/>
  <c r="C148" i="20"/>
  <c r="C149" i="20"/>
  <c r="C150" i="20"/>
  <c r="C7" i="21"/>
  <c r="C7" i="22"/>
  <c r="C7" i="23"/>
  <c r="C7" i="24"/>
  <c r="C7" i="25"/>
  <c r="C6" i="26"/>
  <c r="C7" i="27"/>
  <c r="C7" i="28"/>
  <c r="C7" i="20"/>
  <c r="C6" i="21"/>
  <c r="C6" i="22"/>
  <c r="C6" i="23"/>
  <c r="C6" i="24"/>
  <c r="C6" i="25"/>
  <c r="C5" i="26"/>
  <c r="C5" i="27"/>
  <c r="C6" i="28"/>
  <c r="C5" i="30"/>
  <c r="C6" i="20"/>
  <c r="F1" i="22" l="1"/>
  <c r="F1" i="27"/>
  <c r="F1" i="26"/>
  <c r="F1" i="23"/>
  <c r="D59" i="22"/>
  <c r="D29" i="21"/>
  <c r="D36" i="26"/>
  <c r="D12" i="25"/>
  <c r="D77" i="24"/>
  <c r="D66" i="23"/>
  <c r="E1" i="20"/>
  <c r="E3" i="20" s="1"/>
  <c r="F1" i="30"/>
  <c r="B13" i="32" s="1"/>
  <c r="D13" i="32" s="1"/>
  <c r="F1" i="28"/>
  <c r="F3" i="28" l="1"/>
  <c r="B11" i="32"/>
  <c r="D11" i="32" s="1"/>
  <c r="F3" i="25"/>
  <c r="B7" i="32"/>
  <c r="D7" i="32" s="1"/>
  <c r="F3" i="23"/>
  <c r="B5" i="32"/>
  <c r="D5" i="32" s="1"/>
  <c r="F3" i="21"/>
  <c r="B3" i="32"/>
  <c r="D3" i="32" s="1"/>
  <c r="F3" i="27"/>
  <c r="B10" i="32"/>
  <c r="F3" i="30"/>
  <c r="F3" i="26"/>
  <c r="B9" i="32"/>
  <c r="D9" i="32" s="1"/>
  <c r="F3" i="24"/>
  <c r="B6" i="32"/>
  <c r="D6" i="32" s="1"/>
  <c r="F3" i="22"/>
  <c r="B4" i="32"/>
  <c r="B22" i="32" l="1"/>
  <c r="D10" i="32"/>
  <c r="D4" i="32"/>
  <c r="D22" i="32" l="1"/>
  <c r="F3" i="32"/>
  <c r="H3" i="32" l="1"/>
  <c r="F22" i="32"/>
  <c r="H22" i="32" s="1"/>
  <c r="H4" i="32"/>
  <c r="H5" i="32" s="1"/>
  <c r="H6" i="32" s="1"/>
  <c r="H7" i="32" s="1"/>
  <c r="H8" i="32" s="1"/>
  <c r="H9" i="32" s="1"/>
  <c r="H10" i="32" s="1"/>
  <c r="H11" i="32" s="1"/>
  <c r="H12" i="32" s="1"/>
  <c r="H13" i="32" s="1"/>
  <c r="H14" i="32" s="1"/>
  <c r="H15" i="32" s="1"/>
  <c r="H16" i="32" s="1"/>
  <c r="H17" i="32" s="1"/>
  <c r="H18" i="32" s="1"/>
  <c r="H19" i="32" s="1"/>
  <c r="H20" i="32" s="1"/>
  <c r="H21" i="32" s="1"/>
  <c r="I6" i="1" l="1"/>
  <c r="D7" i="1" l="1"/>
  <c r="D36" i="1" l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V57" i="1" l="1"/>
  <c r="F57" i="1"/>
  <c r="C57" i="1"/>
  <c r="H57" i="1"/>
  <c r="I57" i="1"/>
  <c r="K57" i="1"/>
  <c r="L57" i="1"/>
  <c r="N57" i="1"/>
  <c r="O57" i="1"/>
  <c r="P57" i="1"/>
  <c r="Q57" i="1"/>
  <c r="S57" i="1"/>
  <c r="T57" i="1"/>
  <c r="U57" i="1"/>
  <c r="B57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50" i="1"/>
  <c r="D51" i="1"/>
  <c r="D52" i="1"/>
  <c r="D53" i="1"/>
  <c r="D54" i="1"/>
  <c r="D55" i="1"/>
  <c r="D56" i="1"/>
  <c r="D8" i="1"/>
  <c r="D6" i="1"/>
  <c r="J6" i="1" s="1"/>
  <c r="D57" i="1" l="1"/>
  <c r="D58" i="1" s="1"/>
</calcChain>
</file>

<file path=xl/sharedStrings.xml><?xml version="1.0" encoding="utf-8"?>
<sst xmlns="http://schemas.openxmlformats.org/spreadsheetml/2006/main" count="2097" uniqueCount="249">
  <si>
    <t>م</t>
  </si>
  <si>
    <t>الكميه</t>
  </si>
  <si>
    <t>السعر</t>
  </si>
  <si>
    <t>اجمالي القيمه</t>
  </si>
  <si>
    <t>B1</t>
  </si>
  <si>
    <t>B2</t>
  </si>
  <si>
    <t>B3</t>
  </si>
  <si>
    <t>B4</t>
  </si>
  <si>
    <t>B5</t>
  </si>
  <si>
    <t>B7+8+9</t>
  </si>
  <si>
    <t>B11</t>
  </si>
  <si>
    <t>A</t>
  </si>
  <si>
    <t>توزيع علي المشروعات</t>
  </si>
  <si>
    <t>توريد</t>
  </si>
  <si>
    <t>الاجمالي</t>
  </si>
  <si>
    <t>سند التوريد</t>
  </si>
  <si>
    <t>التاريخ</t>
  </si>
  <si>
    <t>محمد علي</t>
  </si>
  <si>
    <t>اسمنت</t>
  </si>
  <si>
    <t>قديم</t>
  </si>
  <si>
    <t>27/7/2022</t>
  </si>
  <si>
    <t>العاديه</t>
  </si>
  <si>
    <t>لودر</t>
  </si>
  <si>
    <t>رماله</t>
  </si>
  <si>
    <t>التوصيف</t>
  </si>
  <si>
    <t>سى ووتر</t>
  </si>
  <si>
    <t>عمود3</t>
  </si>
  <si>
    <t>سقف 3</t>
  </si>
  <si>
    <t>عمود 4</t>
  </si>
  <si>
    <t>سقف 4</t>
  </si>
  <si>
    <t>عمود 5</t>
  </si>
  <si>
    <t>سقف 6</t>
  </si>
  <si>
    <t>عمود 6</t>
  </si>
  <si>
    <t>سقف 5</t>
  </si>
  <si>
    <t>خوازيق</t>
  </si>
  <si>
    <t>احلال</t>
  </si>
  <si>
    <t>اللبشه</t>
  </si>
  <si>
    <t>عمود 1</t>
  </si>
  <si>
    <t>سقف 1</t>
  </si>
  <si>
    <t>حفر</t>
  </si>
  <si>
    <t>مبانى</t>
  </si>
  <si>
    <t>عمود 9</t>
  </si>
  <si>
    <t>سقف 9</t>
  </si>
  <si>
    <t>عمود 10</t>
  </si>
  <si>
    <t>سقف 10</t>
  </si>
  <si>
    <t>عمود 11</t>
  </si>
  <si>
    <t>شيك</t>
  </si>
  <si>
    <t>مقدم عقود 3 شقق</t>
  </si>
  <si>
    <t>حديد</t>
  </si>
  <si>
    <t>اسمنت العسكرى</t>
  </si>
  <si>
    <t>اسمنت بنى سويف</t>
  </si>
  <si>
    <t xml:space="preserve"> سى ووتر15 شكاره</t>
  </si>
  <si>
    <t>بيد الحاج احمد</t>
  </si>
  <si>
    <t>سقف 11</t>
  </si>
  <si>
    <t>عمود 7</t>
  </si>
  <si>
    <t>عمود2</t>
  </si>
  <si>
    <t>سقف 2</t>
  </si>
  <si>
    <t>عمود 3</t>
  </si>
  <si>
    <t>عمود 8</t>
  </si>
  <si>
    <t>فولي</t>
  </si>
  <si>
    <t>رمل</t>
  </si>
  <si>
    <t>بازلت</t>
  </si>
  <si>
    <t>سقف 7</t>
  </si>
  <si>
    <t>فولى</t>
  </si>
  <si>
    <t>عمود5</t>
  </si>
  <si>
    <t>سقف5</t>
  </si>
  <si>
    <t>سقف 8</t>
  </si>
  <si>
    <t>مخصوص</t>
  </si>
  <si>
    <t>زلط</t>
  </si>
  <si>
    <t>عمود11</t>
  </si>
  <si>
    <t>سقف11</t>
  </si>
  <si>
    <t>عمود7</t>
  </si>
  <si>
    <t>سقف7</t>
  </si>
  <si>
    <t>عمود8</t>
  </si>
  <si>
    <t>سقف8</t>
  </si>
  <si>
    <t>عمود9</t>
  </si>
  <si>
    <t>حفر900متر-b7</t>
  </si>
  <si>
    <t>اللبشة</t>
  </si>
  <si>
    <t>عمود1</t>
  </si>
  <si>
    <t>سقف1</t>
  </si>
  <si>
    <t>.سقف1</t>
  </si>
  <si>
    <t>سقف2</t>
  </si>
  <si>
    <t>مباني</t>
  </si>
  <si>
    <t>A 6</t>
  </si>
  <si>
    <t>حفر 1080م × 20</t>
  </si>
  <si>
    <t>فولى ابيض</t>
  </si>
  <si>
    <t>العادية</t>
  </si>
  <si>
    <t>مباني والعادية</t>
  </si>
  <si>
    <t>لبشه</t>
  </si>
  <si>
    <t>البيـــــــــــــــــــــان</t>
  </si>
  <si>
    <t>محاره</t>
  </si>
  <si>
    <t>عمود 2</t>
  </si>
  <si>
    <t>مخصوص موحد</t>
  </si>
  <si>
    <t>31-7-2023 حتى 14-8-2023</t>
  </si>
  <si>
    <t>سن6</t>
  </si>
  <si>
    <t>سن2</t>
  </si>
  <si>
    <t>دفعات نقدية منصرفه للمورد</t>
  </si>
  <si>
    <t>سند صرف رقم</t>
  </si>
  <si>
    <t>تاريخ السند</t>
  </si>
  <si>
    <t>A6</t>
  </si>
  <si>
    <t>ابراج المستقبل</t>
  </si>
  <si>
    <t>B7</t>
  </si>
  <si>
    <t>اجمالى الفواتير</t>
  </si>
  <si>
    <t>اجمالى المسدد</t>
  </si>
  <si>
    <t>الرصيد</t>
  </si>
  <si>
    <t>رصيد  سابق</t>
  </si>
  <si>
    <t>سداد سابق من خزينة الحاج احمد</t>
  </si>
  <si>
    <t>حساب محمد كشري / تشوين</t>
  </si>
  <si>
    <t>نادي المحافظة</t>
  </si>
  <si>
    <t>7/9/20203</t>
  </si>
  <si>
    <t>حساب محمد كشري / تشوين
موقع - باغوص 2</t>
  </si>
  <si>
    <t>9-112023</t>
  </si>
  <si>
    <t>جرار</t>
  </si>
  <si>
    <t>خرسانه</t>
  </si>
  <si>
    <t>برج المنيرة
قحافة</t>
  </si>
  <si>
    <t xml:space="preserve">رمل </t>
  </si>
  <si>
    <t>جرار صغير</t>
  </si>
  <si>
    <t>2 جرار صغير</t>
  </si>
  <si>
    <t xml:space="preserve">صبه سقف </t>
  </si>
  <si>
    <t>A 10</t>
  </si>
  <si>
    <t>تسوية</t>
  </si>
  <si>
    <t>ملاحظات</t>
  </si>
  <si>
    <t xml:space="preserve">6نقلات كبار </t>
  </si>
  <si>
    <t xml:space="preserve">3نقلات كبار </t>
  </si>
  <si>
    <t xml:space="preserve">2نقلة كبيرة </t>
  </si>
  <si>
    <t>نقلة كبيرة</t>
  </si>
  <si>
    <t>2عربية صغيرة ×600ج</t>
  </si>
  <si>
    <t xml:space="preserve">توقيع المورد </t>
  </si>
  <si>
    <t>...................</t>
  </si>
  <si>
    <t>توقيع الحسابات</t>
  </si>
  <si>
    <t>......................</t>
  </si>
  <si>
    <t>تجميع جزئي</t>
  </si>
  <si>
    <t>مخصوص موحده</t>
  </si>
  <si>
    <t>25نقله</t>
  </si>
  <si>
    <t>للعادية</t>
  </si>
  <si>
    <t xml:space="preserve"> للعادية3نقلات</t>
  </si>
  <si>
    <t>B 2</t>
  </si>
  <si>
    <t>B 4</t>
  </si>
  <si>
    <t>B 5</t>
  </si>
  <si>
    <t>B 7</t>
  </si>
  <si>
    <t>B 11</t>
  </si>
  <si>
    <t>الموقع</t>
  </si>
  <si>
    <t>المدين</t>
  </si>
  <si>
    <t>الدائن</t>
  </si>
  <si>
    <t>الاجمالى</t>
  </si>
  <si>
    <t>تجميع تجزئي</t>
  </si>
  <si>
    <t>بدون سند تم سداد كامل القيمة</t>
  </si>
  <si>
    <t>ح قارون 2023</t>
  </si>
  <si>
    <t>اجمالي المدين</t>
  </si>
  <si>
    <t>اجمالى الدائن</t>
  </si>
  <si>
    <t>البيان</t>
  </si>
  <si>
    <r>
      <t xml:space="preserve">تم اغلاق ومراجعة الحساب بين الحاج احمد والحاج محمد واغلاقه على ذلك </t>
    </r>
    <r>
      <rPr>
        <sz val="11"/>
        <color theme="1"/>
        <rFont val="Calibri"/>
        <family val="2"/>
      </rPr>
      <t>↓</t>
    </r>
  </si>
  <si>
    <t>خصم قيمة سيارة سبورتاج</t>
  </si>
  <si>
    <t xml:space="preserve">خصم قيمة بازلت - جمال </t>
  </si>
  <si>
    <t xml:space="preserve">خصم قيمة بازلت - حواس </t>
  </si>
  <si>
    <t>خصم حساب المنارة</t>
  </si>
  <si>
    <t>تم السداد نقدي بسند صرف 2153 بتاريخ 1-1-2024</t>
  </si>
  <si>
    <t>تم سداد كامل القيمة لكل ابراج قارون حتى 31-12-2023 ماعدا برج A3</t>
  </si>
  <si>
    <t>الرصيد النهائي</t>
  </si>
  <si>
    <t xml:space="preserve">ابراج المستقبل </t>
  </si>
  <si>
    <t>باغوص 2</t>
  </si>
  <si>
    <t xml:space="preserve">قحافة </t>
  </si>
  <si>
    <t>حفر برج 3</t>
  </si>
  <si>
    <t>5جرارات رمل كل جرار ب 600ج</t>
  </si>
  <si>
    <t>جرار رمل</t>
  </si>
  <si>
    <t>جرار بازلت</t>
  </si>
  <si>
    <t>A3</t>
  </si>
  <si>
    <t xml:space="preserve">حفر </t>
  </si>
  <si>
    <t>استكمال سقف البدروم</t>
  </si>
  <si>
    <t>عزل</t>
  </si>
  <si>
    <t>3عربيات صغيرة</t>
  </si>
  <si>
    <t>فرق نقل</t>
  </si>
  <si>
    <t>تحميل مرة اخري بعد التنزيل لموقع باغوص</t>
  </si>
  <si>
    <t>اللبشة 3</t>
  </si>
  <si>
    <t xml:space="preserve"> رمل  </t>
  </si>
  <si>
    <t>عربيه جر رمل</t>
  </si>
  <si>
    <t>عربية صغيرة</t>
  </si>
  <si>
    <t>3عربيات صغيره</t>
  </si>
  <si>
    <t xml:space="preserve"> رمل </t>
  </si>
  <si>
    <t>5عربيات صغيره</t>
  </si>
  <si>
    <t>نقل عربيات البازلت 
والرمل</t>
  </si>
  <si>
    <t xml:space="preserve">نقل رمل </t>
  </si>
  <si>
    <t xml:space="preserve">جر عربية بازلت </t>
  </si>
  <si>
    <t>2عربية رمل صغيرة</t>
  </si>
  <si>
    <t xml:space="preserve">نقل 2عربية </t>
  </si>
  <si>
    <t>جر عربية بازلت و رمل</t>
  </si>
  <si>
    <t>مراجعة فواتير يوم 7-3-2024</t>
  </si>
  <si>
    <t>3عربية رمل صغيرة</t>
  </si>
  <si>
    <t>16-4-2024</t>
  </si>
  <si>
    <t>6عربية رمل صغيرة</t>
  </si>
  <si>
    <t>عربيه رمل صغيرة</t>
  </si>
  <si>
    <t>1عربية صغيرة</t>
  </si>
  <si>
    <t xml:space="preserve">عمود 1 </t>
  </si>
  <si>
    <t xml:space="preserve">جر 3 عربيات رمل </t>
  </si>
  <si>
    <t xml:space="preserve">جر عربية رمل </t>
  </si>
  <si>
    <t>شخشيخه</t>
  </si>
  <si>
    <t>برج 4</t>
  </si>
  <si>
    <t>من تاريخ 15-7-2024 الى تاريخ 25-7-2024</t>
  </si>
  <si>
    <t>A 11</t>
  </si>
  <si>
    <t>A11</t>
  </si>
  <si>
    <t>حفر اللبشة</t>
  </si>
  <si>
    <t xml:space="preserve">زلط مخصوص </t>
  </si>
  <si>
    <t>المنيا</t>
  </si>
  <si>
    <t xml:space="preserve">اللبشة </t>
  </si>
  <si>
    <t xml:space="preserve">مشال رمل </t>
  </si>
  <si>
    <t>مشال بازلت</t>
  </si>
  <si>
    <t>27-92024</t>
  </si>
  <si>
    <t xml:space="preserve">جرار رمل </t>
  </si>
  <si>
    <t>ردم</t>
  </si>
  <si>
    <t>شخشية</t>
  </si>
  <si>
    <t>ح/ محمد كشري - تشوينات</t>
  </si>
  <si>
    <t>شخشيخة</t>
  </si>
  <si>
    <t>حفر 4</t>
  </si>
  <si>
    <t xml:space="preserve">حفر  </t>
  </si>
  <si>
    <t xml:space="preserve">التاريخ </t>
  </si>
  <si>
    <t xml:space="preserve">مدين </t>
  </si>
  <si>
    <t xml:space="preserve">دائن </t>
  </si>
  <si>
    <t xml:space="preserve">رصيد </t>
  </si>
  <si>
    <t>بيـــــــــــــــــــــــــــــــــــــان</t>
  </si>
  <si>
    <t xml:space="preserve">رقم الحركة </t>
  </si>
  <si>
    <t xml:space="preserve">سند توريد نقدية </t>
  </si>
  <si>
    <t>سند توريد نقدية - ارض</t>
  </si>
  <si>
    <t xml:space="preserve">كشف حساب خاص بين الحاج احمد و الحاج محمد </t>
  </si>
  <si>
    <t>سند توريد نقدية - ضياع</t>
  </si>
  <si>
    <t xml:space="preserve">سند توريد نقدية - سلامة </t>
  </si>
  <si>
    <t>سند توريد نقدية - امي</t>
  </si>
  <si>
    <t xml:space="preserve">سند توريد نقدية - فرق ضياء </t>
  </si>
  <si>
    <t>سند توريد نقدية - باقي الحساب القديم</t>
  </si>
  <si>
    <t xml:space="preserve">سند توريد نقدية - من اسلام </t>
  </si>
  <si>
    <t xml:space="preserve">سند توريد نقدية - من حساب عوض </t>
  </si>
  <si>
    <t xml:space="preserve">حفر 2 </t>
  </si>
  <si>
    <t xml:space="preserve">رم 12 عربية </t>
  </si>
  <si>
    <t xml:space="preserve">اجمال تشوينات اسلام جيوشي </t>
  </si>
  <si>
    <t xml:space="preserve">بيد ادهم كشري </t>
  </si>
  <si>
    <t>شيك بيد ادهم</t>
  </si>
  <si>
    <t>بيد ادهم كشري</t>
  </si>
  <si>
    <t>........</t>
  </si>
  <si>
    <t xml:space="preserve">توقيع رئيس مجلس الادارة </t>
  </si>
  <si>
    <t>........................</t>
  </si>
  <si>
    <t>سداد المستحق علي الحاج محمد كشري في جميع الابراج</t>
  </si>
  <si>
    <t xml:space="preserve">البيان </t>
  </si>
  <si>
    <t>تم تصفية الحساب وخصم المبلغ من حساب اسلام جيوشي</t>
  </si>
  <si>
    <t>حساب تشوينات - اسلام جيوشي</t>
  </si>
  <si>
    <t xml:space="preserve">الاجمالي </t>
  </si>
  <si>
    <t xml:space="preserve">12نقلة ردم ×300ج </t>
  </si>
  <si>
    <t xml:space="preserve">المتبقي </t>
  </si>
  <si>
    <t xml:space="preserve">بازلت </t>
  </si>
  <si>
    <t>رخام</t>
  </si>
  <si>
    <t>محمد يحيي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</si>
</sst>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-;_-* #,##0.00\-;_-* &quot;-&quot;??_-;_-@_-"/>
    <numFmt numFmtId="165" formatCode="[$-1010000]d/m/yyyy;@"/>
    <numFmt numFmtId="166" formatCode="0.000"/>
    <numFmt numFmtId="167" formatCode="_-* #,##0_-;_-* #,##0\-;_-* &quot;-&quot;??_-;_-@_-"/>
    <numFmt numFmtId="168" formatCode="[$-1010000]yyyy/mm/dd;@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sz val="16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i/>
      <sz val="16"/>
      <color indexed="8"/>
      <name val="Calibri"/>
      <family val="2"/>
      <scheme val="minor"/>
    </font>
    <font>
      <sz val="16"/>
      <color rgb="FFFF0000"/>
      <name val="Calibri"/>
      <family val="2"/>
      <scheme val="minor"/>
    </font>
    <font>
      <b/>
      <u/>
      <sz val="22"/>
      <color theme="1"/>
      <name val="Calibri"/>
      <family val="2"/>
      <scheme val="minor"/>
    </font>
    <font>
      <b/>
      <u/>
      <sz val="22"/>
      <color indexed="8"/>
      <name val="Calibri"/>
      <family val="2"/>
      <scheme val="minor"/>
    </font>
    <font>
      <b/>
      <sz val="16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20"/>
      <color theme="1"/>
      <name val="Calibri"/>
      <family val="2"/>
      <scheme val="minor"/>
    </font>
    <font>
      <sz val="16"/>
      <color rgb="FFFFFFCC"/>
      <name val="Calibri"/>
      <family val="2"/>
      <scheme val="minor"/>
    </font>
    <font>
      <sz val="11"/>
      <color rgb="FFFFFFCC"/>
      <name val="Calibri"/>
      <family val="2"/>
      <scheme val="minor"/>
    </font>
    <font>
      <b/>
      <i/>
      <sz val="20"/>
      <color indexed="8"/>
      <name val="Calibri"/>
      <family val="2"/>
      <scheme val="minor"/>
    </font>
    <font>
      <b/>
      <u/>
      <sz val="20"/>
      <color indexed="8"/>
      <name val="Calibri"/>
      <family val="2"/>
      <scheme val="minor"/>
    </font>
    <font>
      <sz val="20"/>
      <name val="Calibri"/>
      <family val="2"/>
      <scheme val="minor"/>
    </font>
    <font>
      <sz val="2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sz val="14"/>
      <color rgb="FFFFFFCC"/>
      <name val="Calibri"/>
      <family val="2"/>
      <scheme val="minor"/>
    </font>
    <font>
      <b/>
      <u/>
      <sz val="24"/>
      <color theme="1"/>
      <name val="Calibri"/>
      <family val="2"/>
      <scheme val="minor"/>
    </font>
    <font>
      <b/>
      <u/>
      <sz val="24"/>
      <color rgb="FFFF0000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sz val="20"/>
      <color rgb="FFFF0000"/>
      <name val="Calibri"/>
      <family val="2"/>
      <scheme val="minor"/>
    </font>
    <font>
      <sz val="11"/>
      <color indexed="8"/>
      <name val="Calibri"/>
      <family val="2"/>
    </font>
    <font>
      <sz val="16"/>
      <color indexed="8"/>
      <name val="Calibri"/>
      <family val="2"/>
    </font>
    <font>
      <b/>
      <u/>
      <sz val="22"/>
      <color indexed="8"/>
      <name val="Calibri"/>
      <family val="2"/>
    </font>
    <font>
      <b/>
      <sz val="16"/>
      <color indexed="8"/>
      <name val="Calibri"/>
      <family val="2"/>
    </font>
    <font>
      <sz val="16"/>
      <name val="Calibri"/>
      <family val="2"/>
    </font>
    <font>
      <b/>
      <i/>
      <sz val="16"/>
      <color indexed="8"/>
      <name val="Calibri"/>
      <family val="2"/>
    </font>
    <font>
      <b/>
      <sz val="18"/>
      <color indexed="8"/>
      <name val="Calibri"/>
      <family val="2"/>
    </font>
    <font>
      <b/>
      <i/>
      <sz val="24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u val="singleAccounting"/>
      <sz val="18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0000"/>
        <bgColor indexed="64"/>
      </patternFill>
    </fill>
  </fills>
  <borders count="82">
    <border>
      <left/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73">
    <xf numFmtId="0" fontId="0" fillId="0" borderId="0" xfId="0"/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64" fontId="0" fillId="0" borderId="0" xfId="1" applyFont="1" applyAlignment="1">
      <alignment horizontal="center" vertical="center"/>
    </xf>
    <xf numFmtId="164" fontId="0" fillId="0" borderId="19" xfId="1" applyFont="1" applyBorder="1" applyAlignment="1">
      <alignment horizontal="center" vertical="center"/>
    </xf>
    <xf numFmtId="164" fontId="0" fillId="0" borderId="9" xfId="1" applyFont="1" applyBorder="1" applyAlignment="1">
      <alignment horizontal="center" vertical="center"/>
    </xf>
    <xf numFmtId="164" fontId="0" fillId="0" borderId="10" xfId="1" applyFont="1" applyBorder="1" applyAlignment="1">
      <alignment horizontal="center" vertical="center"/>
    </xf>
    <xf numFmtId="164" fontId="0" fillId="0" borderId="7" xfId="1" applyFont="1" applyBorder="1" applyAlignment="1">
      <alignment horizontal="center" vertical="center"/>
    </xf>
    <xf numFmtId="164" fontId="0" fillId="0" borderId="13" xfId="1" applyFont="1" applyBorder="1" applyAlignment="1">
      <alignment horizontal="center" vertical="center"/>
    </xf>
    <xf numFmtId="164" fontId="0" fillId="0" borderId="4" xfId="1" applyFont="1" applyBorder="1" applyAlignment="1">
      <alignment vertical="center"/>
    </xf>
    <xf numFmtId="164" fontId="0" fillId="0" borderId="5" xfId="1" applyFont="1" applyBorder="1" applyAlignment="1">
      <alignment vertical="center"/>
    </xf>
    <xf numFmtId="165" fontId="0" fillId="0" borderId="7" xfId="1" applyNumberFormat="1" applyFont="1" applyBorder="1" applyAlignment="1">
      <alignment horizontal="center" vertical="center"/>
    </xf>
    <xf numFmtId="165" fontId="0" fillId="0" borderId="13" xfId="1" applyNumberFormat="1" applyFont="1" applyBorder="1" applyAlignment="1">
      <alignment horizontal="center" vertical="center"/>
    </xf>
    <xf numFmtId="1" fontId="0" fillId="0" borderId="7" xfId="1" applyNumberFormat="1" applyFont="1" applyBorder="1" applyAlignment="1">
      <alignment horizontal="center" vertical="center"/>
    </xf>
    <xf numFmtId="1" fontId="0" fillId="0" borderId="13" xfId="1" applyNumberFormat="1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6" fontId="0" fillId="0" borderId="7" xfId="1" applyNumberFormat="1" applyFont="1" applyBorder="1" applyAlignment="1">
      <alignment horizontal="center" vertical="center"/>
    </xf>
    <xf numFmtId="166" fontId="0" fillId="0" borderId="13" xfId="1" applyNumberFormat="1" applyFont="1" applyBorder="1" applyAlignment="1">
      <alignment horizontal="center" vertical="center"/>
    </xf>
    <xf numFmtId="166" fontId="0" fillId="0" borderId="8" xfId="1" applyNumberFormat="1" applyFont="1" applyBorder="1" applyAlignment="1">
      <alignment horizontal="center" vertical="center"/>
    </xf>
    <xf numFmtId="166" fontId="0" fillId="0" borderId="14" xfId="1" applyNumberFormat="1" applyFont="1" applyBorder="1" applyAlignment="1">
      <alignment horizontal="center" vertical="center"/>
    </xf>
    <xf numFmtId="166" fontId="0" fillId="0" borderId="24" xfId="1" applyNumberFormat="1" applyFont="1" applyBorder="1" applyAlignment="1">
      <alignment horizontal="center" vertical="center"/>
    </xf>
    <xf numFmtId="166" fontId="0" fillId="2" borderId="13" xfId="1" applyNumberFormat="1" applyFont="1" applyFill="1" applyBorder="1" applyAlignment="1">
      <alignment horizontal="center" vertical="center"/>
    </xf>
    <xf numFmtId="164" fontId="0" fillId="0" borderId="24" xfId="1" applyFont="1" applyBorder="1" applyAlignment="1">
      <alignment horizontal="center" vertical="center"/>
    </xf>
    <xf numFmtId="165" fontId="0" fillId="0" borderId="24" xfId="1" applyNumberFormat="1" applyFont="1" applyBorder="1" applyAlignment="1">
      <alignment horizontal="center" vertical="center"/>
    </xf>
    <xf numFmtId="1" fontId="0" fillId="0" borderId="24" xfId="1" applyNumberFormat="1" applyFont="1" applyBorder="1" applyAlignment="1">
      <alignment horizontal="center" vertical="center"/>
    </xf>
    <xf numFmtId="164" fontId="4" fillId="0" borderId="0" xfId="1" applyFont="1" applyAlignment="1">
      <alignment horizontal="center" vertical="center"/>
    </xf>
    <xf numFmtId="165" fontId="0" fillId="0" borderId="0" xfId="1" applyNumberFormat="1" applyFont="1" applyAlignment="1">
      <alignment horizontal="center" vertical="center"/>
    </xf>
    <xf numFmtId="164" fontId="3" fillId="2" borderId="0" xfId="1" applyFont="1" applyFill="1" applyAlignment="1">
      <alignment horizontal="center" vertical="center"/>
    </xf>
    <xf numFmtId="164" fontId="3" fillId="2" borderId="7" xfId="1" applyFont="1" applyFill="1" applyBorder="1" applyAlignment="1">
      <alignment horizontal="center" vertical="center"/>
    </xf>
    <xf numFmtId="164" fontId="3" fillId="2" borderId="13" xfId="1" applyFont="1" applyFill="1" applyBorder="1" applyAlignment="1">
      <alignment horizontal="center" vertical="center"/>
    </xf>
    <xf numFmtId="166" fontId="0" fillId="0" borderId="25" xfId="1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5" fillId="0" borderId="0" xfId="1" applyFont="1" applyAlignment="1">
      <alignment horizontal="center" vertical="center"/>
    </xf>
    <xf numFmtId="165" fontId="5" fillId="0" borderId="0" xfId="1" applyNumberFormat="1" applyFont="1" applyAlignment="1">
      <alignment horizontal="center" vertical="center"/>
    </xf>
    <xf numFmtId="164" fontId="5" fillId="3" borderId="13" xfId="1" applyFont="1" applyFill="1" applyBorder="1" applyAlignment="1">
      <alignment horizontal="center" vertical="center"/>
    </xf>
    <xf numFmtId="164" fontId="5" fillId="4" borderId="13" xfId="1" applyFont="1" applyFill="1" applyBorder="1" applyAlignment="1">
      <alignment horizontal="center" vertical="center"/>
    </xf>
    <xf numFmtId="164" fontId="6" fillId="5" borderId="13" xfId="1" applyFont="1" applyFill="1" applyBorder="1" applyAlignment="1">
      <alignment horizontal="center" vertical="center"/>
    </xf>
    <xf numFmtId="165" fontId="6" fillId="5" borderId="13" xfId="1" applyNumberFormat="1" applyFont="1" applyFill="1" applyBorder="1" applyAlignment="1">
      <alignment horizontal="center" vertical="center"/>
    </xf>
    <xf numFmtId="1" fontId="6" fillId="5" borderId="13" xfId="1" applyNumberFormat="1" applyFont="1" applyFill="1" applyBorder="1" applyAlignment="1">
      <alignment horizontal="center" vertical="center"/>
    </xf>
    <xf numFmtId="1" fontId="5" fillId="3" borderId="13" xfId="1" applyNumberFormat="1" applyFont="1" applyFill="1" applyBorder="1" applyAlignment="1">
      <alignment horizontal="center" vertical="center"/>
    </xf>
    <xf numFmtId="165" fontId="5" fillId="4" borderId="13" xfId="1" applyNumberFormat="1" applyFont="1" applyFill="1" applyBorder="1" applyAlignment="1">
      <alignment horizontal="center" vertical="center"/>
    </xf>
    <xf numFmtId="164" fontId="7" fillId="4" borderId="13" xfId="1" applyFont="1" applyFill="1" applyBorder="1" applyAlignment="1">
      <alignment horizontal="center" vertical="center"/>
    </xf>
    <xf numFmtId="1" fontId="5" fillId="4" borderId="13" xfId="1" applyNumberFormat="1" applyFont="1" applyFill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164" fontId="5" fillId="0" borderId="26" xfId="1" applyFont="1" applyBorder="1" applyAlignment="1">
      <alignment horizontal="center" vertical="center"/>
    </xf>
    <xf numFmtId="164" fontId="5" fillId="0" borderId="26" xfId="1" applyFont="1" applyBorder="1" applyAlignment="1">
      <alignment horizontal="center" vertical="center" wrapText="1"/>
    </xf>
    <xf numFmtId="165" fontId="5" fillId="0" borderId="26" xfId="1" applyNumberFormat="1" applyFont="1" applyBorder="1" applyAlignment="1">
      <alignment horizontal="center" vertical="center"/>
    </xf>
    <xf numFmtId="164" fontId="5" fillId="0" borderId="33" xfId="1" applyFont="1" applyBorder="1" applyAlignment="1">
      <alignment horizontal="center" vertical="center"/>
    </xf>
    <xf numFmtId="1" fontId="6" fillId="5" borderId="34" xfId="0" applyNumberFormat="1" applyFont="1" applyFill="1" applyBorder="1" applyAlignment="1">
      <alignment horizontal="center" vertical="center"/>
    </xf>
    <xf numFmtId="1" fontId="6" fillId="5" borderId="35" xfId="1" applyNumberFormat="1" applyFont="1" applyFill="1" applyBorder="1" applyAlignment="1">
      <alignment horizontal="center" vertical="center"/>
    </xf>
    <xf numFmtId="1" fontId="5" fillId="0" borderId="34" xfId="0" applyNumberFormat="1" applyFont="1" applyBorder="1" applyAlignment="1">
      <alignment horizontal="center" vertical="center"/>
    </xf>
    <xf numFmtId="164" fontId="5" fillId="0" borderId="13" xfId="1" applyFont="1" applyFill="1" applyBorder="1" applyAlignment="1">
      <alignment horizontal="center" vertical="center"/>
    </xf>
    <xf numFmtId="165" fontId="5" fillId="0" borderId="13" xfId="1" applyNumberFormat="1" applyFont="1" applyFill="1" applyBorder="1" applyAlignment="1">
      <alignment horizontal="center" vertical="center"/>
    </xf>
    <xf numFmtId="164" fontId="7" fillId="0" borderId="13" xfId="1" applyFont="1" applyFill="1" applyBorder="1" applyAlignment="1">
      <alignment horizontal="center" vertical="center"/>
    </xf>
    <xf numFmtId="165" fontId="7" fillId="0" borderId="13" xfId="1" applyNumberFormat="1" applyFont="1" applyFill="1" applyBorder="1" applyAlignment="1">
      <alignment horizontal="center" vertical="center"/>
    </xf>
    <xf numFmtId="1" fontId="5" fillId="0" borderId="35" xfId="1" applyNumberFormat="1" applyFont="1" applyFill="1" applyBorder="1" applyAlignment="1">
      <alignment horizontal="center" vertical="center"/>
    </xf>
    <xf numFmtId="1" fontId="5" fillId="7" borderId="34" xfId="0" applyNumberFormat="1" applyFont="1" applyFill="1" applyBorder="1" applyAlignment="1">
      <alignment horizontal="center" vertical="center"/>
    </xf>
    <xf numFmtId="164" fontId="5" fillId="7" borderId="13" xfId="1" applyFont="1" applyFill="1" applyBorder="1" applyAlignment="1">
      <alignment horizontal="center" vertical="center"/>
    </xf>
    <xf numFmtId="165" fontId="5" fillId="7" borderId="13" xfId="1" applyNumberFormat="1" applyFont="1" applyFill="1" applyBorder="1" applyAlignment="1">
      <alignment horizontal="center" vertical="center"/>
    </xf>
    <xf numFmtId="164" fontId="7" fillId="7" borderId="13" xfId="1" applyFont="1" applyFill="1" applyBorder="1" applyAlignment="1">
      <alignment horizontal="center" vertical="center"/>
    </xf>
    <xf numFmtId="165" fontId="7" fillId="7" borderId="13" xfId="1" applyNumberFormat="1" applyFont="1" applyFill="1" applyBorder="1" applyAlignment="1">
      <alignment horizontal="center" vertical="center"/>
    </xf>
    <xf numFmtId="1" fontId="5" fillId="7" borderId="35" xfId="1" applyNumberFormat="1" applyFont="1" applyFill="1" applyBorder="1" applyAlignment="1">
      <alignment horizontal="center" vertical="center"/>
    </xf>
    <xf numFmtId="165" fontId="6" fillId="5" borderId="35" xfId="1" applyNumberFormat="1" applyFont="1" applyFill="1" applyBorder="1" applyAlignment="1">
      <alignment horizontal="center" vertical="center"/>
    </xf>
    <xf numFmtId="1" fontId="5" fillId="0" borderId="13" xfId="1" applyNumberFormat="1" applyFont="1" applyFill="1" applyBorder="1" applyAlignment="1">
      <alignment horizontal="center" vertical="center"/>
    </xf>
    <xf numFmtId="165" fontId="7" fillId="0" borderId="35" xfId="1" applyNumberFormat="1" applyFont="1" applyFill="1" applyBorder="1" applyAlignment="1">
      <alignment horizontal="center" vertical="center"/>
    </xf>
    <xf numFmtId="1" fontId="5" fillId="7" borderId="13" xfId="1" applyNumberFormat="1" applyFont="1" applyFill="1" applyBorder="1" applyAlignment="1">
      <alignment horizontal="center" vertical="center"/>
    </xf>
    <xf numFmtId="165" fontId="7" fillId="7" borderId="35" xfId="1" applyNumberFormat="1" applyFont="1" applyFill="1" applyBorder="1" applyAlignment="1">
      <alignment horizontal="center" vertical="center"/>
    </xf>
    <xf numFmtId="164" fontId="5" fillId="0" borderId="11" xfId="1" applyFont="1" applyFill="1" applyBorder="1" applyAlignment="1">
      <alignment horizontal="center" vertical="center"/>
    </xf>
    <xf numFmtId="164" fontId="7" fillId="0" borderId="11" xfId="1" applyFont="1" applyFill="1" applyBorder="1" applyAlignment="1">
      <alignment horizontal="center" vertical="center"/>
    </xf>
    <xf numFmtId="164" fontId="5" fillId="0" borderId="35" xfId="1" applyFont="1" applyBorder="1" applyAlignment="1">
      <alignment horizontal="center" vertical="center"/>
    </xf>
    <xf numFmtId="164" fontId="5" fillId="0" borderId="37" xfId="1" applyFont="1" applyBorder="1" applyAlignment="1">
      <alignment horizontal="center" vertical="center"/>
    </xf>
    <xf numFmtId="164" fontId="9" fillId="0" borderId="32" xfId="1" applyFont="1" applyBorder="1" applyAlignment="1">
      <alignment horizontal="center" vertical="center"/>
    </xf>
    <xf numFmtId="164" fontId="9" fillId="0" borderId="34" xfId="1" applyFont="1" applyBorder="1" applyAlignment="1">
      <alignment horizontal="center" vertical="center"/>
    </xf>
    <xf numFmtId="164" fontId="9" fillId="0" borderId="36" xfId="1" applyFont="1" applyBorder="1" applyAlignment="1">
      <alignment horizontal="center" vertical="center"/>
    </xf>
    <xf numFmtId="164" fontId="10" fillId="0" borderId="32" xfId="1" applyFont="1" applyBorder="1" applyAlignment="1">
      <alignment horizontal="center" vertical="center"/>
    </xf>
    <xf numFmtId="164" fontId="10" fillId="0" borderId="34" xfId="1" applyFont="1" applyBorder="1" applyAlignment="1">
      <alignment horizontal="center" vertical="center"/>
    </xf>
    <xf numFmtId="164" fontId="10" fillId="0" borderId="36" xfId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164" fontId="2" fillId="0" borderId="26" xfId="1" applyFont="1" applyBorder="1" applyAlignment="1">
      <alignment horizontal="center" vertical="center"/>
    </xf>
    <xf numFmtId="164" fontId="2" fillId="0" borderId="26" xfId="1" applyFont="1" applyBorder="1" applyAlignment="1">
      <alignment horizontal="center" vertical="center" wrapText="1"/>
    </xf>
    <xf numFmtId="164" fontId="2" fillId="0" borderId="33" xfId="1" applyFont="1" applyBorder="1" applyAlignment="1">
      <alignment horizontal="center" vertical="center"/>
    </xf>
    <xf numFmtId="164" fontId="2" fillId="0" borderId="35" xfId="1" applyFont="1" applyBorder="1" applyAlignment="1">
      <alignment horizontal="center" vertical="center"/>
    </xf>
    <xf numFmtId="164" fontId="2" fillId="0" borderId="37" xfId="1" applyFont="1" applyBorder="1" applyAlignment="1">
      <alignment horizontal="center" vertical="center"/>
    </xf>
    <xf numFmtId="1" fontId="11" fillId="0" borderId="34" xfId="0" applyNumberFormat="1" applyFont="1" applyBorder="1" applyAlignment="1">
      <alignment horizontal="center" vertical="center"/>
    </xf>
    <xf numFmtId="164" fontId="11" fillId="0" borderId="13" xfId="1" applyFont="1" applyFill="1" applyBorder="1" applyAlignment="1">
      <alignment horizontal="center" vertical="center"/>
    </xf>
    <xf numFmtId="165" fontId="11" fillId="0" borderId="13" xfId="1" applyNumberFormat="1" applyFont="1" applyFill="1" applyBorder="1" applyAlignment="1">
      <alignment horizontal="center" vertical="center"/>
    </xf>
    <xf numFmtId="1" fontId="11" fillId="7" borderId="34" xfId="0" applyNumberFormat="1" applyFont="1" applyFill="1" applyBorder="1" applyAlignment="1">
      <alignment horizontal="center" vertical="center"/>
    </xf>
    <xf numFmtId="164" fontId="11" fillId="7" borderId="13" xfId="1" applyFont="1" applyFill="1" applyBorder="1" applyAlignment="1">
      <alignment horizontal="center" vertical="center"/>
    </xf>
    <xf numFmtId="165" fontId="11" fillId="7" borderId="13" xfId="1" applyNumberFormat="1" applyFont="1" applyFill="1" applyBorder="1" applyAlignment="1">
      <alignment horizontal="center" vertical="center"/>
    </xf>
    <xf numFmtId="1" fontId="11" fillId="7" borderId="13" xfId="1" applyNumberFormat="1" applyFont="1" applyFill="1" applyBorder="1" applyAlignment="1">
      <alignment horizontal="center" vertical="center"/>
    </xf>
    <xf numFmtId="1" fontId="11" fillId="0" borderId="13" xfId="1" applyNumberFormat="1" applyFont="1" applyFill="1" applyBorder="1" applyAlignment="1">
      <alignment horizontal="center" vertical="center"/>
    </xf>
    <xf numFmtId="164" fontId="2" fillId="0" borderId="13" xfId="1" applyFont="1" applyFill="1" applyBorder="1" applyAlignment="1">
      <alignment horizontal="center" vertical="center"/>
    </xf>
    <xf numFmtId="164" fontId="2" fillId="7" borderId="13" xfId="1" applyFont="1" applyFill="1" applyBorder="1" applyAlignment="1">
      <alignment horizontal="center" vertical="center"/>
    </xf>
    <xf numFmtId="164" fontId="14" fillId="0" borderId="13" xfId="1" applyFont="1" applyFill="1" applyBorder="1" applyAlignment="1">
      <alignment horizontal="center" vertical="center"/>
    </xf>
    <xf numFmtId="0" fontId="16" fillId="0" borderId="0" xfId="0" applyFont="1"/>
    <xf numFmtId="0" fontId="17" fillId="0" borderId="32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164" fontId="17" fillId="0" borderId="26" xfId="1" applyFont="1" applyBorder="1" applyAlignment="1">
      <alignment horizontal="center" vertical="center"/>
    </xf>
    <xf numFmtId="164" fontId="17" fillId="0" borderId="26" xfId="1" applyFont="1" applyBorder="1" applyAlignment="1">
      <alignment horizontal="center" vertical="center" wrapText="1"/>
    </xf>
    <xf numFmtId="164" fontId="17" fillId="0" borderId="33" xfId="1" applyFont="1" applyBorder="1" applyAlignment="1">
      <alignment horizontal="center" vertical="center"/>
    </xf>
    <xf numFmtId="1" fontId="7" fillId="0" borderId="34" xfId="0" applyNumberFormat="1" applyFont="1" applyBorder="1" applyAlignment="1">
      <alignment horizontal="center" vertical="center"/>
    </xf>
    <xf numFmtId="1" fontId="7" fillId="0" borderId="13" xfId="1" applyNumberFormat="1" applyFont="1" applyFill="1" applyBorder="1" applyAlignment="1">
      <alignment horizontal="center" vertical="center"/>
    </xf>
    <xf numFmtId="0" fontId="3" fillId="0" borderId="0" xfId="0" applyFont="1"/>
    <xf numFmtId="1" fontId="18" fillId="0" borderId="34" xfId="0" applyNumberFormat="1" applyFont="1" applyBorder="1" applyAlignment="1">
      <alignment horizontal="center" vertical="center"/>
    </xf>
    <xf numFmtId="164" fontId="18" fillId="0" borderId="13" xfId="1" applyFont="1" applyFill="1" applyBorder="1" applyAlignment="1">
      <alignment horizontal="center" vertical="center"/>
    </xf>
    <xf numFmtId="165" fontId="18" fillId="0" borderId="13" xfId="1" applyNumberFormat="1" applyFont="1" applyFill="1" applyBorder="1" applyAlignment="1">
      <alignment horizontal="center" vertical="center"/>
    </xf>
    <xf numFmtId="1" fontId="18" fillId="0" borderId="13" xfId="1" applyNumberFormat="1" applyFont="1" applyFill="1" applyBorder="1" applyAlignment="1">
      <alignment horizontal="center" vertical="center"/>
    </xf>
    <xf numFmtId="1" fontId="18" fillId="7" borderId="34" xfId="0" applyNumberFormat="1" applyFont="1" applyFill="1" applyBorder="1" applyAlignment="1">
      <alignment horizontal="center" vertical="center"/>
    </xf>
    <xf numFmtId="164" fontId="18" fillId="7" borderId="13" xfId="1" applyFont="1" applyFill="1" applyBorder="1" applyAlignment="1">
      <alignment horizontal="center" vertical="center"/>
    </xf>
    <xf numFmtId="165" fontId="18" fillId="7" borderId="13" xfId="1" applyNumberFormat="1" applyFont="1" applyFill="1" applyBorder="1" applyAlignment="1">
      <alignment horizontal="center" vertical="center"/>
    </xf>
    <xf numFmtId="1" fontId="18" fillId="7" borderId="13" xfId="1" applyNumberFormat="1" applyFont="1" applyFill="1" applyBorder="1" applyAlignment="1">
      <alignment horizontal="center" vertical="center"/>
    </xf>
    <xf numFmtId="1" fontId="6" fillId="0" borderId="34" xfId="0" applyNumberFormat="1" applyFont="1" applyBorder="1" applyAlignment="1">
      <alignment horizontal="center" vertical="center"/>
    </xf>
    <xf numFmtId="164" fontId="6" fillId="0" borderId="13" xfId="1" applyFont="1" applyFill="1" applyBorder="1" applyAlignment="1">
      <alignment horizontal="center" vertical="center"/>
    </xf>
    <xf numFmtId="165" fontId="6" fillId="0" borderId="13" xfId="1" applyNumberFormat="1" applyFont="1" applyFill="1" applyBorder="1" applyAlignment="1">
      <alignment horizontal="center" vertical="center"/>
    </xf>
    <xf numFmtId="1" fontId="6" fillId="0" borderId="13" xfId="1" applyNumberFormat="1" applyFont="1" applyFill="1" applyBorder="1" applyAlignment="1">
      <alignment horizontal="center" vertical="center"/>
    </xf>
    <xf numFmtId="0" fontId="21" fillId="0" borderId="0" xfId="0" applyFont="1"/>
    <xf numFmtId="1" fontId="20" fillId="0" borderId="41" xfId="0" applyNumberFormat="1" applyFont="1" applyBorder="1" applyAlignment="1">
      <alignment horizontal="center" vertical="center"/>
    </xf>
    <xf numFmtId="164" fontId="20" fillId="0" borderId="24" xfId="1" applyFont="1" applyFill="1" applyBorder="1" applyAlignment="1">
      <alignment horizontal="center" vertical="center"/>
    </xf>
    <xf numFmtId="164" fontId="5" fillId="0" borderId="24" xfId="1" applyFont="1" applyFill="1" applyBorder="1" applyAlignment="1">
      <alignment horizontal="center" vertical="center"/>
    </xf>
    <xf numFmtId="165" fontId="20" fillId="0" borderId="24" xfId="1" applyNumberFormat="1" applyFont="1" applyFill="1" applyBorder="1" applyAlignment="1">
      <alignment horizontal="center" vertical="center"/>
    </xf>
    <xf numFmtId="1" fontId="20" fillId="0" borderId="24" xfId="1" applyNumberFormat="1" applyFont="1" applyFill="1" applyBorder="1" applyAlignment="1">
      <alignment horizontal="center" vertical="center"/>
    </xf>
    <xf numFmtId="165" fontId="7" fillId="0" borderId="42" xfId="1" applyNumberFormat="1" applyFont="1" applyFill="1" applyBorder="1" applyAlignment="1">
      <alignment horizontal="center" vertical="center"/>
    </xf>
    <xf numFmtId="0" fontId="16" fillId="0" borderId="40" xfId="0" applyFont="1" applyBorder="1" applyAlignment="1">
      <alignment horizontal="center" vertical="center"/>
    </xf>
    <xf numFmtId="164" fontId="16" fillId="0" borderId="40" xfId="1" applyFont="1" applyBorder="1" applyAlignment="1">
      <alignment horizontal="center" vertical="center"/>
    </xf>
    <xf numFmtId="164" fontId="16" fillId="0" borderId="40" xfId="1" applyFont="1" applyBorder="1" applyAlignment="1">
      <alignment horizontal="center" vertical="center" wrapText="1"/>
    </xf>
    <xf numFmtId="165" fontId="16" fillId="0" borderId="40" xfId="1" applyNumberFormat="1" applyFont="1" applyBorder="1" applyAlignment="1">
      <alignment horizontal="center" vertical="center"/>
    </xf>
    <xf numFmtId="1" fontId="5" fillId="0" borderId="0" xfId="1" applyNumberFormat="1" applyFont="1" applyAlignment="1">
      <alignment horizontal="center" vertical="center"/>
    </xf>
    <xf numFmtId="164" fontId="19" fillId="0" borderId="33" xfId="1" applyFont="1" applyBorder="1" applyAlignment="1">
      <alignment horizontal="center" vertical="center"/>
    </xf>
    <xf numFmtId="165" fontId="19" fillId="0" borderId="0" xfId="1" applyNumberFormat="1" applyFont="1" applyAlignment="1">
      <alignment horizontal="center" vertical="center"/>
    </xf>
    <xf numFmtId="0" fontId="19" fillId="0" borderId="32" xfId="0" applyFont="1" applyBorder="1" applyAlignment="1">
      <alignment horizontal="center" vertical="center"/>
    </xf>
    <xf numFmtId="164" fontId="19" fillId="0" borderId="26" xfId="1" applyFont="1" applyBorder="1" applyAlignment="1">
      <alignment horizontal="center" vertical="center" wrapText="1"/>
    </xf>
    <xf numFmtId="1" fontId="19" fillId="0" borderId="26" xfId="1" applyNumberFormat="1" applyFont="1" applyBorder="1" applyAlignment="1">
      <alignment horizontal="center" vertical="center"/>
    </xf>
    <xf numFmtId="1" fontId="19" fillId="0" borderId="34" xfId="0" applyNumberFormat="1" applyFont="1" applyBorder="1" applyAlignment="1">
      <alignment horizontal="center" vertical="center"/>
    </xf>
    <xf numFmtId="164" fontId="19" fillId="0" borderId="13" xfId="1" applyFont="1" applyFill="1" applyBorder="1" applyAlignment="1">
      <alignment horizontal="center" vertical="center"/>
    </xf>
    <xf numFmtId="1" fontId="19" fillId="0" borderId="13" xfId="1" applyNumberFormat="1" applyFont="1" applyFill="1" applyBorder="1" applyAlignment="1">
      <alignment horizontal="center" vertical="center"/>
    </xf>
    <xf numFmtId="164" fontId="24" fillId="0" borderId="13" xfId="1" applyFont="1" applyFill="1" applyBorder="1" applyAlignment="1">
      <alignment horizontal="center" vertical="center"/>
    </xf>
    <xf numFmtId="1" fontId="24" fillId="0" borderId="13" xfId="1" applyNumberFormat="1" applyFont="1" applyFill="1" applyBorder="1" applyAlignment="1">
      <alignment horizontal="center" vertical="center"/>
    </xf>
    <xf numFmtId="165" fontId="24" fillId="0" borderId="35" xfId="1" applyNumberFormat="1" applyFont="1" applyFill="1" applyBorder="1" applyAlignment="1">
      <alignment horizontal="center" vertical="center"/>
    </xf>
    <xf numFmtId="0" fontId="19" fillId="0" borderId="0" xfId="0" applyFont="1"/>
    <xf numFmtId="1" fontId="19" fillId="7" borderId="34" xfId="0" applyNumberFormat="1" applyFont="1" applyFill="1" applyBorder="1" applyAlignment="1">
      <alignment horizontal="center" vertical="center"/>
    </xf>
    <xf numFmtId="164" fontId="19" fillId="7" borderId="13" xfId="1" applyFont="1" applyFill="1" applyBorder="1" applyAlignment="1">
      <alignment horizontal="center" vertical="center"/>
    </xf>
    <xf numFmtId="1" fontId="19" fillId="7" borderId="13" xfId="1" applyNumberFormat="1" applyFont="1" applyFill="1" applyBorder="1" applyAlignment="1">
      <alignment horizontal="center" vertical="center"/>
    </xf>
    <xf numFmtId="164" fontId="24" fillId="7" borderId="13" xfId="1" applyFont="1" applyFill="1" applyBorder="1" applyAlignment="1">
      <alignment horizontal="center" vertical="center"/>
    </xf>
    <xf numFmtId="1" fontId="24" fillId="7" borderId="13" xfId="1" applyNumberFormat="1" applyFont="1" applyFill="1" applyBorder="1" applyAlignment="1">
      <alignment horizontal="center" vertical="center"/>
    </xf>
    <xf numFmtId="165" fontId="24" fillId="7" borderId="35" xfId="1" applyNumberFormat="1" applyFont="1" applyFill="1" applyBorder="1" applyAlignment="1">
      <alignment horizontal="center" vertical="center"/>
    </xf>
    <xf numFmtId="0" fontId="5" fillId="0" borderId="26" xfId="1" applyNumberFormat="1" applyFont="1" applyBorder="1" applyAlignment="1">
      <alignment horizontal="center" vertical="center"/>
    </xf>
    <xf numFmtId="0" fontId="7" fillId="0" borderId="13" xfId="1" applyNumberFormat="1" applyFont="1" applyFill="1" applyBorder="1" applyAlignment="1">
      <alignment horizontal="center" vertical="center"/>
    </xf>
    <xf numFmtId="0" fontId="7" fillId="7" borderId="13" xfId="1" applyNumberFormat="1" applyFont="1" applyFill="1" applyBorder="1" applyAlignment="1">
      <alignment horizontal="center" vertical="center"/>
    </xf>
    <xf numFmtId="0" fontId="5" fillId="0" borderId="0" xfId="1" applyNumberFormat="1" applyFont="1" applyAlignment="1">
      <alignment horizontal="center" vertical="center"/>
    </xf>
    <xf numFmtId="1" fontId="19" fillId="8" borderId="34" xfId="0" applyNumberFormat="1" applyFont="1" applyFill="1" applyBorder="1" applyAlignment="1">
      <alignment horizontal="center" vertical="center"/>
    </xf>
    <xf numFmtId="164" fontId="19" fillId="8" borderId="13" xfId="1" applyFont="1" applyFill="1" applyBorder="1" applyAlignment="1">
      <alignment horizontal="center" vertical="center"/>
    </xf>
    <xf numFmtId="1" fontId="19" fillId="8" borderId="13" xfId="1" applyNumberFormat="1" applyFont="1" applyFill="1" applyBorder="1" applyAlignment="1">
      <alignment horizontal="center" vertical="center"/>
    </xf>
    <xf numFmtId="164" fontId="24" fillId="8" borderId="13" xfId="1" applyFont="1" applyFill="1" applyBorder="1" applyAlignment="1">
      <alignment horizontal="center" vertical="center"/>
    </xf>
    <xf numFmtId="1" fontId="24" fillId="8" borderId="13" xfId="1" applyNumberFormat="1" applyFont="1" applyFill="1" applyBorder="1" applyAlignment="1">
      <alignment horizontal="center" vertical="center"/>
    </xf>
    <xf numFmtId="165" fontId="24" fillId="8" borderId="35" xfId="1" applyNumberFormat="1" applyFont="1" applyFill="1" applyBorder="1" applyAlignment="1">
      <alignment horizontal="center" vertical="center"/>
    </xf>
    <xf numFmtId="1" fontId="5" fillId="9" borderId="34" xfId="0" applyNumberFormat="1" applyFont="1" applyFill="1" applyBorder="1" applyAlignment="1">
      <alignment horizontal="center" vertical="center"/>
    </xf>
    <xf numFmtId="164" fontId="5" fillId="9" borderId="13" xfId="1" applyFont="1" applyFill="1" applyBorder="1" applyAlignment="1">
      <alignment horizontal="center" vertical="center"/>
    </xf>
    <xf numFmtId="1" fontId="19" fillId="4" borderId="34" xfId="0" applyNumberFormat="1" applyFont="1" applyFill="1" applyBorder="1" applyAlignment="1">
      <alignment horizontal="center" vertical="center"/>
    </xf>
    <xf numFmtId="164" fontId="19" fillId="4" borderId="13" xfId="1" applyFont="1" applyFill="1" applyBorder="1" applyAlignment="1">
      <alignment horizontal="center" vertical="center"/>
    </xf>
    <xf numFmtId="1" fontId="19" fillId="4" borderId="13" xfId="1" applyNumberFormat="1" applyFont="1" applyFill="1" applyBorder="1" applyAlignment="1">
      <alignment horizontal="center" vertical="center"/>
    </xf>
    <xf numFmtId="164" fontId="24" fillId="4" borderId="13" xfId="1" applyFont="1" applyFill="1" applyBorder="1" applyAlignment="1">
      <alignment horizontal="center" vertical="center"/>
    </xf>
    <xf numFmtId="1" fontId="24" fillId="4" borderId="13" xfId="1" applyNumberFormat="1" applyFont="1" applyFill="1" applyBorder="1" applyAlignment="1">
      <alignment horizontal="center" vertical="center"/>
    </xf>
    <xf numFmtId="165" fontId="24" fillId="4" borderId="35" xfId="1" applyNumberFormat="1" applyFont="1" applyFill="1" applyBorder="1" applyAlignment="1">
      <alignment horizontal="center" vertical="center"/>
    </xf>
    <xf numFmtId="167" fontId="0" fillId="0" borderId="0" xfId="1" applyNumberFormat="1" applyFont="1"/>
    <xf numFmtId="167" fontId="0" fillId="0" borderId="0" xfId="1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64" fontId="0" fillId="0" borderId="12" xfId="1" applyFont="1" applyBorder="1" applyAlignment="1">
      <alignment horizontal="center" vertical="center"/>
    </xf>
    <xf numFmtId="167" fontId="0" fillId="0" borderId="13" xfId="1" applyNumberFormat="1" applyFont="1" applyBorder="1" applyAlignment="1">
      <alignment horizontal="center" vertical="center"/>
    </xf>
    <xf numFmtId="167" fontId="27" fillId="0" borderId="13" xfId="1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7" fontId="0" fillId="0" borderId="13" xfId="0" applyNumberFormat="1" applyBorder="1" applyAlignment="1">
      <alignment horizontal="center" vertical="center"/>
    </xf>
    <xf numFmtId="167" fontId="0" fillId="6" borderId="44" xfId="0" applyNumberFormat="1" applyFill="1" applyBorder="1" applyAlignment="1">
      <alignment horizontal="center" vertical="center"/>
    </xf>
    <xf numFmtId="167" fontId="0" fillId="6" borderId="45" xfId="0" applyNumberFormat="1" applyFill="1" applyBorder="1" applyAlignment="1">
      <alignment horizontal="center" vertical="center"/>
    </xf>
    <xf numFmtId="167" fontId="27" fillId="6" borderId="45" xfId="0" applyNumberFormat="1" applyFont="1" applyFill="1" applyBorder="1" applyAlignment="1">
      <alignment horizontal="center" vertical="center"/>
    </xf>
    <xf numFmtId="0" fontId="0" fillId="6" borderId="46" xfId="0" applyFill="1" applyBorder="1" applyAlignment="1">
      <alignment horizontal="center" vertical="center"/>
    </xf>
    <xf numFmtId="164" fontId="0" fillId="0" borderId="22" xfId="1" applyFont="1" applyBorder="1" applyAlignment="1">
      <alignment horizontal="center" vertical="center"/>
    </xf>
    <xf numFmtId="0" fontId="21" fillId="10" borderId="0" xfId="0" applyFont="1" applyFill="1" applyAlignment="1">
      <alignment horizontal="center" vertical="center"/>
    </xf>
    <xf numFmtId="0" fontId="28" fillId="10" borderId="0" xfId="0" applyFont="1" applyFill="1" applyAlignment="1">
      <alignment horizontal="center" vertical="center"/>
    </xf>
    <xf numFmtId="0" fontId="21" fillId="10" borderId="0" xfId="0" applyFont="1" applyFill="1"/>
    <xf numFmtId="0" fontId="4" fillId="0" borderId="12" xfId="0" applyFont="1" applyBorder="1" applyAlignment="1">
      <alignment horizontal="center" vertical="center"/>
    </xf>
    <xf numFmtId="167" fontId="4" fillId="0" borderId="13" xfId="1" applyNumberFormat="1" applyFont="1" applyBorder="1" applyAlignment="1">
      <alignment horizontal="center" vertical="center"/>
    </xf>
    <xf numFmtId="167" fontId="4" fillId="0" borderId="14" xfId="0" applyNumberFormat="1" applyFont="1" applyBorder="1" applyAlignment="1">
      <alignment horizontal="center" vertical="center"/>
    </xf>
    <xf numFmtId="167" fontId="0" fillId="0" borderId="45" xfId="1" applyNumberFormat="1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167" fontId="4" fillId="0" borderId="24" xfId="1" applyNumberFormat="1" applyFont="1" applyBorder="1" applyAlignment="1">
      <alignment horizontal="center" vertical="center"/>
    </xf>
    <xf numFmtId="167" fontId="4" fillId="0" borderId="25" xfId="0" applyNumberFormat="1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167" fontId="4" fillId="0" borderId="45" xfId="1" applyNumberFormat="1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164" fontId="19" fillId="0" borderId="13" xfId="1" applyFont="1" applyFill="1" applyBorder="1" applyAlignment="1">
      <alignment horizontal="center" vertical="center" wrapText="1"/>
    </xf>
    <xf numFmtId="1" fontId="7" fillId="8" borderId="34" xfId="0" applyNumberFormat="1" applyFont="1" applyFill="1" applyBorder="1" applyAlignment="1">
      <alignment horizontal="center" vertical="center"/>
    </xf>
    <xf numFmtId="164" fontId="7" fillId="8" borderId="13" xfId="1" applyFont="1" applyFill="1" applyBorder="1" applyAlignment="1">
      <alignment horizontal="center" vertical="center"/>
    </xf>
    <xf numFmtId="165" fontId="7" fillId="8" borderId="13" xfId="1" applyNumberFormat="1" applyFont="1" applyFill="1" applyBorder="1" applyAlignment="1">
      <alignment horizontal="center" vertical="center"/>
    </xf>
    <xf numFmtId="1" fontId="7" fillId="8" borderId="13" xfId="1" applyNumberFormat="1" applyFont="1" applyFill="1" applyBorder="1" applyAlignment="1">
      <alignment horizontal="center" vertical="center"/>
    </xf>
    <xf numFmtId="165" fontId="7" fillId="8" borderId="35" xfId="1" applyNumberFormat="1" applyFont="1" applyFill="1" applyBorder="1" applyAlignment="1">
      <alignment horizontal="center" vertical="center"/>
    </xf>
    <xf numFmtId="165" fontId="5" fillId="9" borderId="13" xfId="1" applyNumberFormat="1" applyFont="1" applyFill="1" applyBorder="1" applyAlignment="1">
      <alignment horizontal="center" vertical="center"/>
    </xf>
    <xf numFmtId="1" fontId="5" fillId="9" borderId="13" xfId="1" applyNumberFormat="1" applyFont="1" applyFill="1" applyBorder="1" applyAlignment="1">
      <alignment horizontal="center" vertical="center"/>
    </xf>
    <xf numFmtId="164" fontId="7" fillId="9" borderId="13" xfId="1" applyFont="1" applyFill="1" applyBorder="1" applyAlignment="1">
      <alignment horizontal="center" vertical="center"/>
    </xf>
    <xf numFmtId="165" fontId="7" fillId="9" borderId="13" xfId="1" applyNumberFormat="1" applyFont="1" applyFill="1" applyBorder="1" applyAlignment="1">
      <alignment horizontal="center" vertical="center"/>
    </xf>
    <xf numFmtId="165" fontId="7" fillId="9" borderId="35" xfId="1" applyNumberFormat="1" applyFont="1" applyFill="1" applyBorder="1" applyAlignment="1">
      <alignment horizontal="center" vertical="center"/>
    </xf>
    <xf numFmtId="0" fontId="6" fillId="5" borderId="13" xfId="1" applyNumberFormat="1" applyFont="1" applyFill="1" applyBorder="1" applyAlignment="1">
      <alignment horizontal="center" vertical="center"/>
    </xf>
    <xf numFmtId="0" fontId="7" fillId="8" borderId="13" xfId="1" applyNumberFormat="1" applyFont="1" applyFill="1" applyBorder="1" applyAlignment="1">
      <alignment horizontal="center" vertical="center"/>
    </xf>
    <xf numFmtId="164" fontId="31" fillId="0" borderId="36" xfId="1" applyFont="1" applyBorder="1" applyAlignment="1">
      <alignment horizontal="center" vertical="center"/>
    </xf>
    <xf numFmtId="164" fontId="11" fillId="0" borderId="37" xfId="1" applyFont="1" applyBorder="1" applyAlignment="1">
      <alignment horizontal="center" vertical="center"/>
    </xf>
    <xf numFmtId="164" fontId="32" fillId="0" borderId="13" xfId="1" applyFont="1" applyFill="1" applyBorder="1" applyAlignment="1">
      <alignment horizontal="center" vertical="center"/>
    </xf>
    <xf numFmtId="0" fontId="33" fillId="0" borderId="0" xfId="0" applyNumberFormat="1" applyFont="1" applyFill="1" applyBorder="1" applyAlignment="1" applyProtection="1"/>
    <xf numFmtId="0" fontId="34" fillId="0" borderId="0" xfId="0" applyNumberFormat="1" applyFont="1" applyFill="1" applyBorder="1" applyAlignment="1" applyProtection="1">
      <alignment horizontal="center" vertical="center"/>
    </xf>
    <xf numFmtId="164" fontId="34" fillId="0" borderId="0" xfId="0" applyNumberFormat="1" applyFont="1" applyFill="1" applyBorder="1" applyAlignment="1" applyProtection="1">
      <alignment horizontal="center" vertical="center"/>
    </xf>
    <xf numFmtId="165" fontId="34" fillId="0" borderId="0" xfId="0" applyNumberFormat="1" applyFont="1" applyFill="1" applyBorder="1" applyAlignment="1" applyProtection="1">
      <alignment horizontal="center" vertical="center"/>
    </xf>
    <xf numFmtId="164" fontId="38" fillId="0" borderId="55" xfId="0" applyNumberFormat="1" applyFont="1" applyFill="1" applyBorder="1" applyAlignment="1" applyProtection="1">
      <alignment horizontal="center" vertical="center"/>
    </xf>
    <xf numFmtId="164" fontId="34" fillId="0" borderId="56" xfId="0" applyNumberFormat="1" applyFont="1" applyFill="1" applyBorder="1" applyAlignment="1" applyProtection="1">
      <alignment horizontal="center" vertical="center"/>
    </xf>
    <xf numFmtId="164" fontId="38" fillId="0" borderId="58" xfId="0" applyNumberFormat="1" applyFont="1" applyFill="1" applyBorder="1" applyAlignment="1" applyProtection="1">
      <alignment horizontal="center" vertical="center"/>
    </xf>
    <xf numFmtId="164" fontId="34" fillId="0" borderId="59" xfId="0" applyNumberFormat="1" applyFont="1" applyFill="1" applyBorder="1" applyAlignment="1" applyProtection="1">
      <alignment horizontal="center" vertical="center"/>
    </xf>
    <xf numFmtId="164" fontId="38" fillId="0" borderId="60" xfId="0" applyNumberFormat="1" applyFont="1" applyFill="1" applyBorder="1" applyAlignment="1" applyProtection="1">
      <alignment horizontal="center" vertical="center"/>
    </xf>
    <xf numFmtId="164" fontId="34" fillId="0" borderId="61" xfId="0" applyNumberFormat="1" applyFont="1" applyFill="1" applyBorder="1" applyAlignment="1" applyProtection="1">
      <alignment horizontal="center" vertical="center"/>
    </xf>
    <xf numFmtId="0" fontId="34" fillId="0" borderId="55" xfId="0" applyNumberFormat="1" applyFont="1" applyFill="1" applyBorder="1" applyAlignment="1" applyProtection="1">
      <alignment horizontal="center" vertical="center"/>
    </xf>
    <xf numFmtId="0" fontId="34" fillId="0" borderId="62" xfId="0" applyNumberFormat="1" applyFont="1" applyFill="1" applyBorder="1" applyAlignment="1" applyProtection="1">
      <alignment horizontal="center" vertical="center"/>
    </xf>
    <xf numFmtId="164" fontId="34" fillId="0" borderId="62" xfId="0" applyNumberFormat="1" applyFont="1" applyFill="1" applyBorder="1" applyAlignment="1" applyProtection="1">
      <alignment horizontal="center" vertical="center"/>
    </xf>
    <xf numFmtId="164" fontId="34" fillId="0" borderId="62" xfId="0" applyNumberFormat="1" applyFont="1" applyFill="1" applyBorder="1" applyAlignment="1" applyProtection="1">
      <alignment horizontal="center" vertical="center" wrapText="1"/>
    </xf>
    <xf numFmtId="1" fontId="34" fillId="0" borderId="58" xfId="0" applyNumberFormat="1" applyFont="1" applyFill="1" applyBorder="1" applyAlignment="1" applyProtection="1">
      <alignment horizontal="center" vertical="center"/>
    </xf>
    <xf numFmtId="164" fontId="34" fillId="0" borderId="63" xfId="0" applyNumberFormat="1" applyFont="1" applyFill="1" applyBorder="1" applyAlignment="1" applyProtection="1">
      <alignment horizontal="center" vertical="center"/>
    </xf>
    <xf numFmtId="164" fontId="34" fillId="4" borderId="63" xfId="0" applyNumberFormat="1" applyFont="1" applyFill="1" applyBorder="1" applyAlignment="1" applyProtection="1">
      <alignment horizontal="center" vertical="center"/>
    </xf>
    <xf numFmtId="165" fontId="34" fillId="0" borderId="63" xfId="0" applyNumberFormat="1" applyFont="1" applyFill="1" applyBorder="1" applyAlignment="1" applyProtection="1">
      <alignment horizontal="center" vertical="center"/>
    </xf>
    <xf numFmtId="1" fontId="34" fillId="0" borderId="63" xfId="0" applyNumberFormat="1" applyFont="1" applyFill="1" applyBorder="1" applyAlignment="1" applyProtection="1">
      <alignment horizontal="center" vertical="center"/>
    </xf>
    <xf numFmtId="164" fontId="37" fillId="0" borderId="63" xfId="0" applyNumberFormat="1" applyFont="1" applyFill="1" applyBorder="1" applyAlignment="1" applyProtection="1">
      <alignment horizontal="center" vertical="center"/>
    </xf>
    <xf numFmtId="0" fontId="37" fillId="0" borderId="63" xfId="0" applyNumberFormat="1" applyFont="1" applyFill="1" applyBorder="1" applyAlignment="1" applyProtection="1">
      <alignment horizontal="center" vertical="center"/>
    </xf>
    <xf numFmtId="165" fontId="37" fillId="0" borderId="59" xfId="0" applyNumberFormat="1" applyFont="1" applyFill="1" applyBorder="1" applyAlignment="1" applyProtection="1">
      <alignment horizontal="center" vertical="center"/>
    </xf>
    <xf numFmtId="1" fontId="34" fillId="11" borderId="58" xfId="0" applyNumberFormat="1" applyFont="1" applyFill="1" applyBorder="1" applyAlignment="1" applyProtection="1">
      <alignment horizontal="center" vertical="center"/>
    </xf>
    <xf numFmtId="164" fontId="34" fillId="11" borderId="63" xfId="0" applyNumberFormat="1" applyFont="1" applyFill="1" applyBorder="1" applyAlignment="1" applyProtection="1">
      <alignment horizontal="center" vertical="center"/>
    </xf>
    <xf numFmtId="165" fontId="34" fillId="11" borderId="63" xfId="0" applyNumberFormat="1" applyFont="1" applyFill="1" applyBorder="1" applyAlignment="1" applyProtection="1">
      <alignment horizontal="center" vertical="center"/>
    </xf>
    <xf numFmtId="1" fontId="34" fillId="11" borderId="63" xfId="0" applyNumberFormat="1" applyFont="1" applyFill="1" applyBorder="1" applyAlignment="1" applyProtection="1">
      <alignment horizontal="center" vertical="center"/>
    </xf>
    <xf numFmtId="164" fontId="37" fillId="11" borderId="63" xfId="0" applyNumberFormat="1" applyFont="1" applyFill="1" applyBorder="1" applyAlignment="1" applyProtection="1">
      <alignment horizontal="center" vertical="center"/>
    </xf>
    <xf numFmtId="0" fontId="37" fillId="11" borderId="63" xfId="0" applyNumberFormat="1" applyFont="1" applyFill="1" applyBorder="1" applyAlignment="1" applyProtection="1">
      <alignment horizontal="center" vertical="center"/>
    </xf>
    <xf numFmtId="165" fontId="37" fillId="11" borderId="59" xfId="0" applyNumberFormat="1" applyFont="1" applyFill="1" applyBorder="1" applyAlignment="1" applyProtection="1">
      <alignment horizontal="center" vertical="center"/>
    </xf>
    <xf numFmtId="164" fontId="37" fillId="4" borderId="63" xfId="0" applyNumberFormat="1" applyFont="1" applyFill="1" applyBorder="1" applyAlignment="1" applyProtection="1">
      <alignment horizontal="center" vertical="center"/>
    </xf>
    <xf numFmtId="1" fontId="34" fillId="0" borderId="64" xfId="0" applyNumberFormat="1" applyFont="1" applyFill="1" applyBorder="1" applyAlignment="1" applyProtection="1">
      <alignment horizontal="center" vertical="center"/>
    </xf>
    <xf numFmtId="164" fontId="34" fillId="0" borderId="65" xfId="0" applyNumberFormat="1" applyFont="1" applyFill="1" applyBorder="1" applyAlignment="1" applyProtection="1">
      <alignment horizontal="center" vertical="center"/>
    </xf>
    <xf numFmtId="164" fontId="34" fillId="4" borderId="65" xfId="0" applyNumberFormat="1" applyFont="1" applyFill="1" applyBorder="1" applyAlignment="1" applyProtection="1">
      <alignment horizontal="center" vertical="center"/>
    </xf>
    <xf numFmtId="165" fontId="34" fillId="0" borderId="65" xfId="0" applyNumberFormat="1" applyFont="1" applyFill="1" applyBorder="1" applyAlignment="1" applyProtection="1">
      <alignment horizontal="center" vertical="center"/>
    </xf>
    <xf numFmtId="1" fontId="34" fillId="0" borderId="65" xfId="0" applyNumberFormat="1" applyFont="1" applyFill="1" applyBorder="1" applyAlignment="1" applyProtection="1">
      <alignment horizontal="center" vertical="center"/>
    </xf>
    <xf numFmtId="164" fontId="37" fillId="0" borderId="65" xfId="0" applyNumberFormat="1" applyFont="1" applyFill="1" applyBorder="1" applyAlignment="1" applyProtection="1">
      <alignment horizontal="center" vertical="center"/>
    </xf>
    <xf numFmtId="0" fontId="37" fillId="0" borderId="65" xfId="0" applyNumberFormat="1" applyFont="1" applyFill="1" applyBorder="1" applyAlignment="1" applyProtection="1">
      <alignment horizontal="center" vertical="center"/>
    </xf>
    <xf numFmtId="165" fontId="37" fillId="0" borderId="66" xfId="0" applyNumberFormat="1" applyFont="1" applyFill="1" applyBorder="1" applyAlignment="1" applyProtection="1">
      <alignment horizontal="center" vertical="center"/>
    </xf>
    <xf numFmtId="1" fontId="34" fillId="11" borderId="67" xfId="0" applyNumberFormat="1" applyFont="1" applyFill="1" applyBorder="1" applyAlignment="1" applyProtection="1">
      <alignment horizontal="center" vertical="center"/>
    </xf>
    <xf numFmtId="164" fontId="34" fillId="11" borderId="68" xfId="0" applyNumberFormat="1" applyFont="1" applyFill="1" applyBorder="1" applyAlignment="1" applyProtection="1">
      <alignment horizontal="center" vertical="center"/>
    </xf>
    <xf numFmtId="164" fontId="34" fillId="4" borderId="68" xfId="0" applyNumberFormat="1" applyFont="1" applyFill="1" applyBorder="1" applyAlignment="1" applyProtection="1">
      <alignment horizontal="center" vertical="center"/>
    </xf>
    <xf numFmtId="165" fontId="34" fillId="11" borderId="68" xfId="0" applyNumberFormat="1" applyFont="1" applyFill="1" applyBorder="1" applyAlignment="1" applyProtection="1">
      <alignment horizontal="center" vertical="center"/>
    </xf>
    <xf numFmtId="1" fontId="34" fillId="11" borderId="68" xfId="0" applyNumberFormat="1" applyFont="1" applyFill="1" applyBorder="1" applyAlignment="1" applyProtection="1">
      <alignment horizontal="center" vertical="center"/>
    </xf>
    <xf numFmtId="164" fontId="37" fillId="4" borderId="68" xfId="0" applyNumberFormat="1" applyFont="1" applyFill="1" applyBorder="1" applyAlignment="1" applyProtection="1">
      <alignment horizontal="center" vertical="center"/>
    </xf>
    <xf numFmtId="0" fontId="37" fillId="11" borderId="68" xfId="0" applyNumberFormat="1" applyFont="1" applyFill="1" applyBorder="1" applyAlignment="1" applyProtection="1">
      <alignment horizontal="center" vertical="center"/>
    </xf>
    <xf numFmtId="165" fontId="37" fillId="11" borderId="69" xfId="0" applyNumberFormat="1" applyFont="1" applyFill="1" applyBorder="1" applyAlignment="1" applyProtection="1">
      <alignment horizontal="center" vertical="center"/>
    </xf>
    <xf numFmtId="1" fontId="34" fillId="0" borderId="70" xfId="0" applyNumberFormat="1" applyFont="1" applyFill="1" applyBorder="1" applyAlignment="1" applyProtection="1">
      <alignment horizontal="center" vertical="center"/>
    </xf>
    <xf numFmtId="164" fontId="34" fillId="0" borderId="71" xfId="0" applyNumberFormat="1" applyFont="1" applyFill="1" applyBorder="1" applyAlignment="1" applyProtection="1">
      <alignment horizontal="center" vertical="center"/>
    </xf>
    <xf numFmtId="165" fontId="34" fillId="0" borderId="71" xfId="0" applyNumberFormat="1" applyFont="1" applyFill="1" applyBorder="1" applyAlignment="1" applyProtection="1">
      <alignment horizontal="center" vertical="center"/>
    </xf>
    <xf numFmtId="1" fontId="34" fillId="0" borderId="71" xfId="0" applyNumberFormat="1" applyFont="1" applyFill="1" applyBorder="1" applyAlignment="1" applyProtection="1">
      <alignment horizontal="center" vertical="center"/>
    </xf>
    <xf numFmtId="164" fontId="37" fillId="0" borderId="71" xfId="0" applyNumberFormat="1" applyFont="1" applyFill="1" applyBorder="1" applyAlignment="1" applyProtection="1">
      <alignment horizontal="center" vertical="center"/>
    </xf>
    <xf numFmtId="0" fontId="37" fillId="0" borderId="71" xfId="0" applyNumberFormat="1" applyFont="1" applyFill="1" applyBorder="1" applyAlignment="1" applyProtection="1">
      <alignment horizontal="center" vertical="center"/>
    </xf>
    <xf numFmtId="165" fontId="37" fillId="0" borderId="72" xfId="0" applyNumberFormat="1" applyFont="1" applyFill="1" applyBorder="1" applyAlignment="1" applyProtection="1">
      <alignment horizontal="center" vertical="center"/>
    </xf>
    <xf numFmtId="1" fontId="34" fillId="11" borderId="63" xfId="0" applyNumberFormat="1" applyFont="1" applyFill="1" applyBorder="1" applyAlignment="1" applyProtection="1">
      <alignment horizontal="center" vertical="center" wrapText="1"/>
    </xf>
    <xf numFmtId="1" fontId="34" fillId="0" borderId="63" xfId="0" applyNumberFormat="1" applyFont="1" applyFill="1" applyBorder="1" applyAlignment="1" applyProtection="1">
      <alignment horizontal="center" vertical="center" wrapText="1"/>
    </xf>
    <xf numFmtId="0" fontId="39" fillId="0" borderId="0" xfId="0" applyNumberFormat="1" applyFont="1" applyFill="1" applyBorder="1" applyAlignment="1" applyProtection="1">
      <alignment horizontal="center" vertical="center"/>
    </xf>
    <xf numFmtId="164" fontId="39" fillId="0" borderId="0" xfId="0" applyNumberFormat="1" applyFont="1" applyFill="1" applyBorder="1" applyAlignment="1" applyProtection="1">
      <alignment horizontal="center" vertical="center"/>
    </xf>
    <xf numFmtId="0" fontId="7" fillId="9" borderId="13" xfId="1" applyNumberFormat="1" applyFont="1" applyFill="1" applyBorder="1" applyAlignment="1">
      <alignment horizontal="center" vertical="center"/>
    </xf>
    <xf numFmtId="167" fontId="0" fillId="0" borderId="46" xfId="0" applyNumberFormat="1" applyBorder="1" applyAlignment="1">
      <alignment horizontal="center" vertical="center"/>
    </xf>
    <xf numFmtId="1" fontId="5" fillId="4" borderId="34" xfId="0" applyNumberFormat="1" applyFont="1" applyFill="1" applyBorder="1" applyAlignment="1">
      <alignment horizontal="center" vertical="center"/>
    </xf>
    <xf numFmtId="0" fontId="7" fillId="4" borderId="13" xfId="1" applyNumberFormat="1" applyFont="1" applyFill="1" applyBorder="1" applyAlignment="1">
      <alignment horizontal="center" vertical="center"/>
    </xf>
    <xf numFmtId="165" fontId="7" fillId="4" borderId="35" xfId="1" applyNumberFormat="1" applyFont="1" applyFill="1" applyBorder="1" applyAlignment="1">
      <alignment horizontal="center" vertical="center"/>
    </xf>
    <xf numFmtId="0" fontId="0" fillId="4" borderId="0" xfId="0" applyFill="1"/>
    <xf numFmtId="1" fontId="5" fillId="4" borderId="58" xfId="0" applyNumberFormat="1" applyFont="1" applyFill="1" applyBorder="1" applyAlignment="1">
      <alignment horizontal="center" vertical="center"/>
    </xf>
    <xf numFmtId="164" fontId="5" fillId="4" borderId="63" xfId="1" applyFont="1" applyFill="1" applyBorder="1" applyAlignment="1">
      <alignment horizontal="center" vertical="center"/>
    </xf>
    <xf numFmtId="165" fontId="5" fillId="4" borderId="63" xfId="1" applyNumberFormat="1" applyFont="1" applyFill="1" applyBorder="1" applyAlignment="1">
      <alignment horizontal="center" vertical="center"/>
    </xf>
    <xf numFmtId="1" fontId="5" fillId="4" borderId="63" xfId="1" applyNumberFormat="1" applyFont="1" applyFill="1" applyBorder="1" applyAlignment="1">
      <alignment horizontal="center" vertical="center"/>
    </xf>
    <xf numFmtId="0" fontId="14" fillId="0" borderId="13" xfId="1" applyNumberFormat="1" applyFont="1" applyFill="1" applyBorder="1" applyAlignment="1">
      <alignment horizontal="center" vertical="center"/>
    </xf>
    <xf numFmtId="165" fontId="14" fillId="0" borderId="35" xfId="1" applyNumberFormat="1" applyFont="1" applyFill="1" applyBorder="1" applyAlignment="1">
      <alignment horizontal="center" vertical="center"/>
    </xf>
    <xf numFmtId="164" fontId="14" fillId="7" borderId="13" xfId="1" applyFont="1" applyFill="1" applyBorder="1" applyAlignment="1">
      <alignment horizontal="center" vertical="center"/>
    </xf>
    <xf numFmtId="0" fontId="14" fillId="7" borderId="13" xfId="1" applyNumberFormat="1" applyFont="1" applyFill="1" applyBorder="1" applyAlignment="1">
      <alignment horizontal="center" vertical="center"/>
    </xf>
    <xf numFmtId="165" fontId="14" fillId="7" borderId="35" xfId="1" applyNumberFormat="1" applyFont="1" applyFill="1" applyBorder="1" applyAlignment="1">
      <alignment horizontal="center" vertical="center"/>
    </xf>
    <xf numFmtId="0" fontId="2" fillId="0" borderId="26" xfId="1" applyNumberFormat="1" applyFont="1" applyBorder="1" applyAlignment="1">
      <alignment horizontal="center" vertical="center"/>
    </xf>
    <xf numFmtId="0" fontId="17" fillId="0" borderId="26" xfId="1" applyNumberFormat="1" applyFont="1" applyBorder="1" applyAlignment="1">
      <alignment horizontal="center" vertical="center"/>
    </xf>
    <xf numFmtId="167" fontId="4" fillId="0" borderId="63" xfId="1" applyNumberFormat="1" applyFont="1" applyBorder="1" applyAlignment="1">
      <alignment horizontal="center" vertical="center"/>
    </xf>
    <xf numFmtId="167" fontId="0" fillId="0" borderId="63" xfId="0" applyNumberFormat="1" applyBorder="1" applyAlignment="1">
      <alignment horizontal="center" vertical="center"/>
    </xf>
    <xf numFmtId="1" fontId="2" fillId="0" borderId="13" xfId="1" applyNumberFormat="1" applyFont="1" applyFill="1" applyBorder="1" applyAlignment="1">
      <alignment horizontal="center" vertical="center"/>
    </xf>
    <xf numFmtId="1" fontId="2" fillId="7" borderId="13" xfId="1" applyNumberFormat="1" applyFont="1" applyFill="1" applyBorder="1" applyAlignment="1">
      <alignment horizontal="center" vertical="center"/>
    </xf>
    <xf numFmtId="164" fontId="23" fillId="0" borderId="0" xfId="1" applyFont="1" applyAlignment="1">
      <alignment vertical="center"/>
    </xf>
    <xf numFmtId="164" fontId="23" fillId="0" borderId="39" xfId="1" applyFont="1" applyBorder="1" applyAlignment="1">
      <alignment vertical="center"/>
    </xf>
    <xf numFmtId="164" fontId="19" fillId="0" borderId="71" xfId="1" applyFont="1" applyBorder="1" applyAlignment="1">
      <alignment horizontal="center" vertical="center"/>
    </xf>
    <xf numFmtId="164" fontId="19" fillId="0" borderId="0" xfId="1" applyFont="1" applyBorder="1" applyAlignment="1">
      <alignment horizontal="center" vertical="center"/>
    </xf>
    <xf numFmtId="164" fontId="23" fillId="0" borderId="0" xfId="1" applyFont="1" applyBorder="1" applyAlignment="1">
      <alignment vertical="center"/>
    </xf>
    <xf numFmtId="164" fontId="23" fillId="0" borderId="57" xfId="1" applyFont="1" applyBorder="1" applyAlignment="1">
      <alignment vertical="center"/>
    </xf>
    <xf numFmtId="164" fontId="22" fillId="0" borderId="55" xfId="1" applyFont="1" applyBorder="1" applyAlignment="1">
      <alignment horizontal="center" vertical="center"/>
    </xf>
    <xf numFmtId="164" fontId="19" fillId="0" borderId="56" xfId="1" applyFont="1" applyBorder="1" applyAlignment="1">
      <alignment horizontal="center" vertical="center"/>
    </xf>
    <xf numFmtId="164" fontId="22" fillId="0" borderId="58" xfId="1" applyFont="1" applyBorder="1" applyAlignment="1">
      <alignment horizontal="center" vertical="center"/>
    </xf>
    <xf numFmtId="164" fontId="19" fillId="0" borderId="59" xfId="1" applyFont="1" applyBorder="1" applyAlignment="1">
      <alignment horizontal="center" vertical="center"/>
    </xf>
    <xf numFmtId="164" fontId="22" fillId="0" borderId="60" xfId="1" applyFont="1" applyBorder="1" applyAlignment="1">
      <alignment horizontal="center" vertical="center"/>
    </xf>
    <xf numFmtId="164" fontId="19" fillId="0" borderId="61" xfId="1" applyFont="1" applyBorder="1" applyAlignment="1">
      <alignment horizontal="center" vertical="center"/>
    </xf>
    <xf numFmtId="0" fontId="19" fillId="0" borderId="78" xfId="0" applyFont="1" applyBorder="1" applyAlignment="1">
      <alignment horizontal="center" vertical="center"/>
    </xf>
    <xf numFmtId="164" fontId="19" fillId="0" borderId="79" xfId="1" applyFont="1" applyBorder="1" applyAlignment="1">
      <alignment horizontal="center" vertical="center"/>
    </xf>
    <xf numFmtId="164" fontId="19" fillId="0" borderId="71" xfId="1" applyFont="1" applyFill="1" applyBorder="1" applyAlignment="1">
      <alignment horizontal="center" vertical="center"/>
    </xf>
    <xf numFmtId="164" fontId="19" fillId="0" borderId="67" xfId="1" applyFont="1" applyBorder="1" applyAlignment="1">
      <alignment horizontal="center" vertical="center"/>
    </xf>
    <xf numFmtId="164" fontId="5" fillId="0" borderId="62" xfId="1" applyFont="1" applyBorder="1" applyAlignment="1">
      <alignment horizontal="center" vertical="center"/>
    </xf>
    <xf numFmtId="165" fontId="5" fillId="0" borderId="63" xfId="1" applyNumberFormat="1" applyFont="1" applyFill="1" applyBorder="1" applyAlignment="1">
      <alignment horizontal="center" vertical="center"/>
    </xf>
    <xf numFmtId="165" fontId="5" fillId="7" borderId="63" xfId="1" applyNumberFormat="1" applyFont="1" applyFill="1" applyBorder="1" applyAlignment="1">
      <alignment horizontal="center" vertical="center"/>
    </xf>
    <xf numFmtId="167" fontId="5" fillId="0" borderId="0" xfId="1" applyNumberFormat="1" applyFont="1" applyAlignment="1">
      <alignment horizontal="center" vertical="center"/>
    </xf>
    <xf numFmtId="167" fontId="5" fillId="0" borderId="26" xfId="1" applyNumberFormat="1" applyFont="1" applyBorder="1" applyAlignment="1">
      <alignment horizontal="center" vertical="center"/>
    </xf>
    <xf numFmtId="167" fontId="5" fillId="0" borderId="13" xfId="1" applyNumberFormat="1" applyFont="1" applyFill="1" applyBorder="1" applyAlignment="1">
      <alignment horizontal="center" vertical="center"/>
    </xf>
    <xf numFmtId="167" fontId="5" fillId="7" borderId="13" xfId="1" applyNumberFormat="1" applyFont="1" applyFill="1" applyBorder="1" applyAlignment="1">
      <alignment horizontal="center" vertical="center"/>
    </xf>
    <xf numFmtId="165" fontId="5" fillId="0" borderId="34" xfId="0" applyNumberFormat="1" applyFont="1" applyBorder="1" applyAlignment="1">
      <alignment horizontal="center" vertical="center"/>
    </xf>
    <xf numFmtId="165" fontId="5" fillId="0" borderId="32" xfId="0" applyNumberFormat="1" applyFont="1" applyBorder="1" applyAlignment="1">
      <alignment horizontal="center" vertical="center"/>
    </xf>
    <xf numFmtId="165" fontId="5" fillId="7" borderId="34" xfId="0" applyNumberFormat="1" applyFont="1" applyFill="1" applyBorder="1" applyAlignment="1">
      <alignment horizontal="center" vertical="center"/>
    </xf>
    <xf numFmtId="165" fontId="5" fillId="9" borderId="34" xfId="0" applyNumberFormat="1" applyFont="1" applyFill="1" applyBorder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0" fontId="10" fillId="0" borderId="32" xfId="1" applyNumberFormat="1" applyFont="1" applyBorder="1" applyAlignment="1">
      <alignment horizontal="center" vertical="center"/>
    </xf>
    <xf numFmtId="0" fontId="10" fillId="0" borderId="34" xfId="1" applyNumberFormat="1" applyFont="1" applyBorder="1" applyAlignment="1">
      <alignment horizontal="center" vertical="center"/>
    </xf>
    <xf numFmtId="0" fontId="10" fillId="0" borderId="36" xfId="1" applyNumberFormat="1" applyFont="1" applyBorder="1" applyAlignment="1">
      <alignment horizontal="center" vertical="center"/>
    </xf>
    <xf numFmtId="0" fontId="5" fillId="0" borderId="13" xfId="1" applyNumberFormat="1" applyFont="1" applyFill="1" applyBorder="1" applyAlignment="1">
      <alignment horizontal="center" vertical="center"/>
    </xf>
    <xf numFmtId="0" fontId="5" fillId="7" borderId="13" xfId="1" applyNumberFormat="1" applyFont="1" applyFill="1" applyBorder="1" applyAlignment="1">
      <alignment horizontal="center" vertical="center"/>
    </xf>
    <xf numFmtId="164" fontId="5" fillId="0" borderId="0" xfId="1" applyFont="1" applyAlignment="1">
      <alignment horizontal="center" vertical="center" wrapText="1"/>
    </xf>
    <xf numFmtId="165" fontId="5" fillId="0" borderId="0" xfId="1" applyNumberFormat="1" applyFont="1" applyAlignment="1">
      <alignment horizontal="center" vertical="center" wrapText="1"/>
    </xf>
    <xf numFmtId="14" fontId="0" fillId="0" borderId="0" xfId="0" applyNumberFormat="1" applyAlignment="1">
      <alignment horizontal="center" vertical="center"/>
    </xf>
    <xf numFmtId="168" fontId="19" fillId="0" borderId="0" xfId="0" applyNumberFormat="1" applyFont="1" applyBorder="1"/>
    <xf numFmtId="168" fontId="19" fillId="0" borderId="69" xfId="1" applyNumberFormat="1" applyFont="1" applyBorder="1" applyAlignment="1">
      <alignment horizontal="center" vertical="center"/>
    </xf>
    <xf numFmtId="168" fontId="19" fillId="0" borderId="71" xfId="1" applyNumberFormat="1" applyFont="1" applyFill="1" applyBorder="1" applyAlignment="1">
      <alignment horizontal="center" vertical="center"/>
    </xf>
    <xf numFmtId="168" fontId="19" fillId="0" borderId="13" xfId="1" applyNumberFormat="1" applyFont="1" applyFill="1" applyBorder="1" applyAlignment="1">
      <alignment horizontal="center" vertical="center"/>
    </xf>
    <xf numFmtId="168" fontId="19" fillId="8" borderId="13" xfId="1" applyNumberFormat="1" applyFont="1" applyFill="1" applyBorder="1" applyAlignment="1">
      <alignment horizontal="center" vertical="center"/>
    </xf>
    <xf numFmtId="168" fontId="19" fillId="4" borderId="13" xfId="1" applyNumberFormat="1" applyFont="1" applyFill="1" applyBorder="1" applyAlignment="1">
      <alignment horizontal="center" vertical="center"/>
    </xf>
    <xf numFmtId="168" fontId="19" fillId="7" borderId="13" xfId="1" applyNumberFormat="1" applyFont="1" applyFill="1" applyBorder="1" applyAlignment="1">
      <alignment horizontal="center" vertical="center"/>
    </xf>
    <xf numFmtId="168" fontId="19" fillId="7" borderId="13" xfId="1" applyNumberFormat="1" applyFont="1" applyFill="1" applyBorder="1" applyAlignment="1">
      <alignment horizontal="center" vertical="center" wrapText="1"/>
    </xf>
    <xf numFmtId="168" fontId="5" fillId="0" borderId="0" xfId="1" applyNumberFormat="1" applyFont="1" applyAlignment="1">
      <alignment horizontal="center" vertical="center"/>
    </xf>
    <xf numFmtId="1" fontId="19" fillId="7" borderId="58" xfId="0" applyNumberFormat="1" applyFont="1" applyFill="1" applyBorder="1" applyAlignment="1">
      <alignment horizontal="center" vertical="center"/>
    </xf>
    <xf numFmtId="164" fontId="19" fillId="7" borderId="63" xfId="1" applyFont="1" applyFill="1" applyBorder="1" applyAlignment="1">
      <alignment horizontal="center" vertical="center"/>
    </xf>
    <xf numFmtId="168" fontId="19" fillId="7" borderId="63" xfId="1" applyNumberFormat="1" applyFont="1" applyFill="1" applyBorder="1" applyAlignment="1">
      <alignment horizontal="center" vertical="center"/>
    </xf>
    <xf numFmtId="1" fontId="19" fillId="7" borderId="63" xfId="1" applyNumberFormat="1" applyFont="1" applyFill="1" applyBorder="1" applyAlignment="1">
      <alignment horizontal="center" vertical="center"/>
    </xf>
    <xf numFmtId="164" fontId="24" fillId="7" borderId="63" xfId="1" applyFont="1" applyFill="1" applyBorder="1" applyAlignment="1">
      <alignment horizontal="center" vertical="center"/>
    </xf>
    <xf numFmtId="1" fontId="24" fillId="7" borderId="63" xfId="1" applyNumberFormat="1" applyFont="1" applyFill="1" applyBorder="1" applyAlignment="1">
      <alignment horizontal="center" vertical="center"/>
    </xf>
    <xf numFmtId="165" fontId="24" fillId="7" borderId="59" xfId="1" applyNumberFormat="1" applyFont="1" applyFill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1" fontId="5" fillId="0" borderId="13" xfId="1" applyNumberFormat="1" applyFont="1" applyFill="1" applyBorder="1" applyAlignment="1">
      <alignment horizontal="center" vertical="center" wrapText="1"/>
    </xf>
    <xf numFmtId="1" fontId="5" fillId="12" borderId="34" xfId="0" applyNumberFormat="1" applyFont="1" applyFill="1" applyBorder="1" applyAlignment="1">
      <alignment horizontal="center" vertical="center"/>
    </xf>
    <xf numFmtId="164" fontId="5" fillId="12" borderId="13" xfId="1" applyFont="1" applyFill="1" applyBorder="1" applyAlignment="1">
      <alignment horizontal="center" vertical="center"/>
    </xf>
    <xf numFmtId="165" fontId="5" fillId="12" borderId="13" xfId="1" applyNumberFormat="1" applyFont="1" applyFill="1" applyBorder="1" applyAlignment="1">
      <alignment horizontal="center" vertical="center"/>
    </xf>
    <xf numFmtId="164" fontId="5" fillId="12" borderId="13" xfId="1" applyFont="1" applyFill="1" applyBorder="1" applyAlignment="1">
      <alignment horizontal="center" vertical="center" wrapText="1"/>
    </xf>
    <xf numFmtId="1" fontId="5" fillId="12" borderId="13" xfId="1" applyNumberFormat="1" applyFont="1" applyFill="1" applyBorder="1" applyAlignment="1">
      <alignment horizontal="center" vertical="center"/>
    </xf>
    <xf numFmtId="164" fontId="7" fillId="12" borderId="13" xfId="1" applyFont="1" applyFill="1" applyBorder="1" applyAlignment="1">
      <alignment horizontal="center" vertical="center"/>
    </xf>
    <xf numFmtId="0" fontId="7" fillId="12" borderId="13" xfId="1" applyNumberFormat="1" applyFont="1" applyFill="1" applyBorder="1" applyAlignment="1">
      <alignment horizontal="center" vertical="center"/>
    </xf>
    <xf numFmtId="165" fontId="7" fillId="12" borderId="35" xfId="1" applyNumberFormat="1" applyFont="1" applyFill="1" applyBorder="1" applyAlignment="1">
      <alignment horizontal="center" vertical="center"/>
    </xf>
    <xf numFmtId="165" fontId="7" fillId="12" borderId="13" xfId="1" applyNumberFormat="1" applyFont="1" applyFill="1" applyBorder="1" applyAlignment="1">
      <alignment horizontal="center" vertical="center"/>
    </xf>
    <xf numFmtId="164" fontId="24" fillId="12" borderId="13" xfId="1" applyFont="1" applyFill="1" applyBorder="1" applyAlignment="1">
      <alignment horizontal="center" vertical="center"/>
    </xf>
    <xf numFmtId="1" fontId="24" fillId="12" borderId="13" xfId="1" applyNumberFormat="1" applyFont="1" applyFill="1" applyBorder="1" applyAlignment="1">
      <alignment horizontal="center" vertical="center"/>
    </xf>
    <xf numFmtId="165" fontId="24" fillId="12" borderId="35" xfId="1" applyNumberFormat="1" applyFont="1" applyFill="1" applyBorder="1" applyAlignment="1">
      <alignment horizontal="center" vertical="center"/>
    </xf>
    <xf numFmtId="1" fontId="19" fillId="12" borderId="34" xfId="0" applyNumberFormat="1" applyFont="1" applyFill="1" applyBorder="1" applyAlignment="1">
      <alignment horizontal="center" vertical="center"/>
    </xf>
    <xf numFmtId="164" fontId="19" fillId="12" borderId="13" xfId="1" applyFont="1" applyFill="1" applyBorder="1" applyAlignment="1">
      <alignment horizontal="center" vertical="center"/>
    </xf>
    <xf numFmtId="168" fontId="19" fillId="12" borderId="13" xfId="1" applyNumberFormat="1" applyFont="1" applyFill="1" applyBorder="1" applyAlignment="1">
      <alignment horizontal="center" vertical="center"/>
    </xf>
    <xf numFmtId="1" fontId="19" fillId="12" borderId="13" xfId="1" applyNumberFormat="1" applyFont="1" applyFill="1" applyBorder="1" applyAlignment="1">
      <alignment horizontal="center" vertical="center"/>
    </xf>
    <xf numFmtId="1" fontId="5" fillId="0" borderId="64" xfId="0" applyNumberFormat="1" applyFont="1" applyBorder="1" applyAlignment="1">
      <alignment horizontal="center" vertical="center"/>
    </xf>
    <xf numFmtId="164" fontId="5" fillId="0" borderId="65" xfId="1" applyFont="1" applyFill="1" applyBorder="1" applyAlignment="1">
      <alignment horizontal="center" vertical="center"/>
    </xf>
    <xf numFmtId="165" fontId="5" fillId="0" borderId="65" xfId="1" applyNumberFormat="1" applyFont="1" applyFill="1" applyBorder="1" applyAlignment="1">
      <alignment horizontal="center" vertical="center"/>
    </xf>
    <xf numFmtId="1" fontId="5" fillId="0" borderId="65" xfId="1" applyNumberFormat="1" applyFont="1" applyFill="1" applyBorder="1" applyAlignment="1">
      <alignment horizontal="center" vertical="center"/>
    </xf>
    <xf numFmtId="164" fontId="7" fillId="0" borderId="65" xfId="1" applyFont="1" applyFill="1" applyBorder="1" applyAlignment="1">
      <alignment horizontal="center" vertical="center"/>
    </xf>
    <xf numFmtId="0" fontId="7" fillId="0" borderId="65" xfId="1" applyNumberFormat="1" applyFont="1" applyFill="1" applyBorder="1" applyAlignment="1">
      <alignment horizontal="center" vertical="center"/>
    </xf>
    <xf numFmtId="165" fontId="7" fillId="0" borderId="66" xfId="1" applyNumberFormat="1" applyFont="1" applyFill="1" applyBorder="1" applyAlignment="1">
      <alignment horizontal="center" vertical="center"/>
    </xf>
    <xf numFmtId="164" fontId="42" fillId="0" borderId="63" xfId="1" applyFont="1" applyBorder="1" applyAlignment="1">
      <alignment horizontal="center" vertical="center"/>
    </xf>
    <xf numFmtId="164" fontId="5" fillId="0" borderId="80" xfId="1" applyFont="1" applyBorder="1" applyAlignment="1">
      <alignment horizontal="center" vertical="center"/>
    </xf>
    <xf numFmtId="0" fontId="5" fillId="0" borderId="80" xfId="1" applyNumberFormat="1" applyFont="1" applyBorder="1" applyAlignment="1">
      <alignment horizontal="center" vertical="center"/>
    </xf>
    <xf numFmtId="165" fontId="5" fillId="0" borderId="81" xfId="1" applyNumberFormat="1" applyFont="1" applyBorder="1" applyAlignment="1">
      <alignment horizontal="center" vertical="center"/>
    </xf>
    <xf numFmtId="1" fontId="19" fillId="3" borderId="34" xfId="0" applyNumberFormat="1" applyFont="1" applyFill="1" applyBorder="1" applyAlignment="1">
      <alignment horizontal="center" vertical="center"/>
    </xf>
    <xf numFmtId="164" fontId="19" fillId="3" borderId="13" xfId="1" applyFont="1" applyFill="1" applyBorder="1" applyAlignment="1">
      <alignment horizontal="center" vertical="center"/>
    </xf>
    <xf numFmtId="168" fontId="19" fillId="3" borderId="13" xfId="1" applyNumberFormat="1" applyFont="1" applyFill="1" applyBorder="1" applyAlignment="1">
      <alignment horizontal="center" vertical="center"/>
    </xf>
    <xf numFmtId="1" fontId="19" fillId="3" borderId="13" xfId="1" applyNumberFormat="1" applyFont="1" applyFill="1" applyBorder="1" applyAlignment="1">
      <alignment horizontal="center" vertical="center"/>
    </xf>
    <xf numFmtId="164" fontId="24" fillId="3" borderId="13" xfId="1" applyFont="1" applyFill="1" applyBorder="1" applyAlignment="1">
      <alignment horizontal="center" vertical="center"/>
    </xf>
    <xf numFmtId="1" fontId="24" fillId="3" borderId="13" xfId="1" applyNumberFormat="1" applyFont="1" applyFill="1" applyBorder="1" applyAlignment="1">
      <alignment horizontal="center" vertical="center"/>
    </xf>
    <xf numFmtId="165" fontId="24" fillId="3" borderId="35" xfId="1" applyNumberFormat="1" applyFont="1" applyFill="1" applyBorder="1" applyAlignment="1">
      <alignment horizontal="center" vertical="center"/>
    </xf>
    <xf numFmtId="1" fontId="5" fillId="3" borderId="34" xfId="0" applyNumberFormat="1" applyFont="1" applyFill="1" applyBorder="1" applyAlignment="1">
      <alignment horizontal="center" vertical="center"/>
    </xf>
    <xf numFmtId="165" fontId="5" fillId="3" borderId="13" xfId="1" applyNumberFormat="1" applyFont="1" applyFill="1" applyBorder="1" applyAlignment="1">
      <alignment horizontal="center" vertical="center"/>
    </xf>
    <xf numFmtId="164" fontId="7" fillId="3" borderId="13" xfId="1" applyFont="1" applyFill="1" applyBorder="1" applyAlignment="1">
      <alignment horizontal="center" vertical="center"/>
    </xf>
    <xf numFmtId="0" fontId="7" fillId="3" borderId="13" xfId="1" applyNumberFormat="1" applyFont="1" applyFill="1" applyBorder="1" applyAlignment="1">
      <alignment horizontal="center" vertical="center"/>
    </xf>
    <xf numFmtId="165" fontId="7" fillId="3" borderId="35" xfId="1" applyNumberFormat="1" applyFont="1" applyFill="1" applyBorder="1" applyAlignment="1">
      <alignment horizontal="center" vertical="center"/>
    </xf>
    <xf numFmtId="165" fontId="7" fillId="3" borderId="13" xfId="1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64" fontId="2" fillId="0" borderId="23" xfId="1" applyFont="1" applyBorder="1" applyAlignment="1"/>
    <xf numFmtId="164" fontId="2" fillId="0" borderId="4" xfId="1" applyFont="1" applyBorder="1" applyAlignment="1"/>
    <xf numFmtId="164" fontId="0" fillId="0" borderId="1" xfId="1" applyFont="1" applyBorder="1" applyAlignment="1">
      <alignment horizontal="center" vertical="center"/>
    </xf>
    <xf numFmtId="164" fontId="0" fillId="0" borderId="2" xfId="1" applyFont="1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166" fontId="0" fillId="0" borderId="9" xfId="0" applyNumberFormat="1" applyBorder="1" applyAlignment="1">
      <alignment horizontal="center" vertical="center"/>
    </xf>
    <xf numFmtId="164" fontId="3" fillId="2" borderId="7" xfId="1" applyFont="1" applyFill="1" applyBorder="1" applyAlignment="1">
      <alignment horizontal="center" vertical="center"/>
    </xf>
    <xf numFmtId="164" fontId="3" fillId="2" borderId="11" xfId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64" fontId="0" fillId="0" borderId="17" xfId="1" applyFont="1" applyBorder="1" applyAlignment="1">
      <alignment horizontal="center" vertical="center"/>
    </xf>
    <xf numFmtId="164" fontId="0" fillId="0" borderId="18" xfId="1" applyFont="1" applyBorder="1" applyAlignment="1">
      <alignment horizontal="center" vertical="center"/>
    </xf>
    <xf numFmtId="164" fontId="0" fillId="0" borderId="20" xfId="1" applyFont="1" applyBorder="1" applyAlignment="1">
      <alignment horizontal="center" vertical="center"/>
    </xf>
    <xf numFmtId="164" fontId="0" fillId="0" borderId="21" xfId="1" applyFon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165" fontId="12" fillId="0" borderId="31" xfId="1" applyNumberFormat="1" applyFont="1" applyBorder="1" applyAlignment="1">
      <alignment horizontal="center" vertical="center"/>
    </xf>
    <xf numFmtId="165" fontId="12" fillId="0" borderId="0" xfId="1" applyNumberFormat="1" applyFont="1" applyAlignment="1">
      <alignment horizontal="center" vertical="center"/>
    </xf>
    <xf numFmtId="165" fontId="12" fillId="0" borderId="38" xfId="1" applyNumberFormat="1" applyFont="1" applyBorder="1" applyAlignment="1">
      <alignment horizontal="center" vertical="center"/>
    </xf>
    <xf numFmtId="165" fontId="12" fillId="0" borderId="39" xfId="1" applyNumberFormat="1" applyFont="1" applyBorder="1" applyAlignment="1">
      <alignment horizontal="center" vertical="center"/>
    </xf>
    <xf numFmtId="0" fontId="15" fillId="0" borderId="30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15" fillId="0" borderId="38" xfId="0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/>
    </xf>
    <xf numFmtId="164" fontId="13" fillId="0" borderId="31" xfId="1" applyFont="1" applyBorder="1" applyAlignment="1">
      <alignment horizontal="center" vertical="center"/>
    </xf>
    <xf numFmtId="164" fontId="13" fillId="0" borderId="0" xfId="1" applyFont="1" applyAlignment="1">
      <alignment horizontal="center" vertical="center"/>
    </xf>
    <xf numFmtId="164" fontId="13" fillId="0" borderId="38" xfId="1" applyFont="1" applyBorder="1" applyAlignment="1">
      <alignment horizontal="center" vertical="center"/>
    </xf>
    <xf numFmtId="164" fontId="13" fillId="0" borderId="39" xfId="1" applyFont="1" applyBorder="1" applyAlignment="1">
      <alignment horizontal="center" vertical="center"/>
    </xf>
    <xf numFmtId="0" fontId="29" fillId="0" borderId="30" xfId="0" applyFont="1" applyBorder="1" applyAlignment="1">
      <alignment horizontal="center" vertical="center"/>
    </xf>
    <xf numFmtId="0" fontId="29" fillId="0" borderId="27" xfId="0" applyFont="1" applyBorder="1" applyAlignment="1">
      <alignment horizontal="center" vertical="center"/>
    </xf>
    <xf numFmtId="0" fontId="29" fillId="0" borderId="31" xfId="0" applyFont="1" applyBorder="1" applyAlignment="1">
      <alignment horizontal="center" vertical="center"/>
    </xf>
    <xf numFmtId="0" fontId="29" fillId="0" borderId="29" xfId="0" applyFont="1" applyBorder="1" applyAlignment="1">
      <alignment horizontal="center" vertical="center"/>
    </xf>
    <xf numFmtId="0" fontId="29" fillId="0" borderId="38" xfId="0" applyFont="1" applyBorder="1" applyAlignment="1">
      <alignment horizontal="center" vertical="center"/>
    </xf>
    <xf numFmtId="0" fontId="29" fillId="0" borderId="28" xfId="0" applyFont="1" applyBorder="1" applyAlignment="1">
      <alignment horizontal="center" vertical="center"/>
    </xf>
    <xf numFmtId="0" fontId="30" fillId="0" borderId="30" xfId="0" applyFont="1" applyBorder="1" applyAlignment="1">
      <alignment horizontal="center" vertical="center"/>
    </xf>
    <xf numFmtId="0" fontId="30" fillId="0" borderId="27" xfId="0" applyFont="1" applyBorder="1" applyAlignment="1">
      <alignment horizontal="center" vertical="center"/>
    </xf>
    <xf numFmtId="0" fontId="30" fillId="0" borderId="31" xfId="0" applyFont="1" applyBorder="1" applyAlignment="1">
      <alignment horizontal="center" vertical="center"/>
    </xf>
    <xf numFmtId="0" fontId="30" fillId="0" borderId="29" xfId="0" applyFont="1" applyBorder="1" applyAlignment="1">
      <alignment horizontal="center" vertical="center"/>
    </xf>
    <xf numFmtId="0" fontId="30" fillId="0" borderId="38" xfId="0" applyFont="1" applyBorder="1" applyAlignment="1">
      <alignment horizontal="center" vertical="center"/>
    </xf>
    <xf numFmtId="0" fontId="30" fillId="0" borderId="28" xfId="0" applyFont="1" applyBorder="1" applyAlignment="1">
      <alignment horizontal="center" vertical="center"/>
    </xf>
    <xf numFmtId="0" fontId="41" fillId="0" borderId="63" xfId="0" applyFont="1" applyBorder="1" applyAlignment="1">
      <alignment horizontal="center" vertical="center"/>
    </xf>
    <xf numFmtId="0" fontId="15" fillId="0" borderId="77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57" xfId="0" applyFont="1" applyBorder="1" applyAlignment="1">
      <alignment horizontal="center" vertical="center"/>
    </xf>
    <xf numFmtId="164" fontId="32" fillId="8" borderId="73" xfId="1" applyFont="1" applyFill="1" applyBorder="1" applyAlignment="1">
      <alignment horizontal="center" vertical="center"/>
    </xf>
    <xf numFmtId="164" fontId="32" fillId="8" borderId="74" xfId="1" applyFont="1" applyFill="1" applyBorder="1" applyAlignment="1">
      <alignment horizontal="center" vertical="center"/>
    </xf>
    <xf numFmtId="164" fontId="32" fillId="8" borderId="0" xfId="1" applyFont="1" applyFill="1" applyBorder="1" applyAlignment="1">
      <alignment horizontal="center" vertical="center"/>
    </xf>
    <xf numFmtId="164" fontId="32" fillId="8" borderId="52" xfId="1" applyFont="1" applyFill="1" applyBorder="1" applyAlignment="1">
      <alignment horizontal="center" vertical="center"/>
    </xf>
    <xf numFmtId="164" fontId="32" fillId="8" borderId="75" xfId="1" applyFont="1" applyFill="1" applyBorder="1" applyAlignment="1">
      <alignment horizontal="center" vertical="center"/>
    </xf>
    <xf numFmtId="164" fontId="32" fillId="8" borderId="76" xfId="1" applyFont="1" applyFill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9" fillId="0" borderId="38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164" fontId="13" fillId="0" borderId="0" xfId="1" applyFont="1" applyBorder="1" applyAlignment="1">
      <alignment horizontal="center" vertical="center"/>
    </xf>
    <xf numFmtId="164" fontId="13" fillId="0" borderId="57" xfId="1" applyFont="1" applyBorder="1" applyAlignment="1">
      <alignment horizontal="center" vertical="center"/>
    </xf>
    <xf numFmtId="0" fontId="34" fillId="0" borderId="47" xfId="0" applyNumberFormat="1" applyFont="1" applyFill="1" applyBorder="1" applyAlignment="1" applyProtection="1">
      <alignment horizontal="center" vertical="center"/>
    </xf>
    <xf numFmtId="0" fontId="34" fillId="0" borderId="48" xfId="0" applyNumberFormat="1" applyFont="1" applyFill="1" applyBorder="1" applyAlignment="1" applyProtection="1">
      <alignment horizontal="center" vertical="center"/>
    </xf>
    <xf numFmtId="0" fontId="34" fillId="0" borderId="51" xfId="0" applyNumberFormat="1" applyFont="1" applyFill="1" applyBorder="1" applyAlignment="1" applyProtection="1">
      <alignment horizontal="center" vertical="center"/>
    </xf>
    <xf numFmtId="0" fontId="34" fillId="0" borderId="52" xfId="0" applyNumberFormat="1" applyFont="1" applyFill="1" applyBorder="1" applyAlignment="1" applyProtection="1">
      <alignment horizontal="center" vertical="center"/>
    </xf>
    <xf numFmtId="0" fontId="34" fillId="0" borderId="49" xfId="0" applyNumberFormat="1" applyFont="1" applyFill="1" applyBorder="1" applyAlignment="1" applyProtection="1">
      <alignment horizontal="center" vertical="center"/>
    </xf>
    <xf numFmtId="0" fontId="34" fillId="0" borderId="50" xfId="0" applyNumberFormat="1" applyFont="1" applyFill="1" applyBorder="1" applyAlignment="1" applyProtection="1">
      <alignment horizontal="center" vertical="center"/>
    </xf>
    <xf numFmtId="165" fontId="36" fillId="0" borderId="54" xfId="0" applyNumberFormat="1" applyFont="1" applyFill="1" applyBorder="1" applyAlignment="1" applyProtection="1">
      <alignment horizontal="center" vertical="center"/>
    </xf>
    <xf numFmtId="165" fontId="36" fillId="0" borderId="53" xfId="0" applyNumberFormat="1" applyFont="1" applyFill="1" applyBorder="1" applyAlignment="1" applyProtection="1">
      <alignment horizontal="center" vertical="center"/>
    </xf>
    <xf numFmtId="164" fontId="35" fillId="0" borderId="0" xfId="0" applyNumberFormat="1" applyFont="1" applyFill="1" applyBorder="1" applyAlignment="1" applyProtection="1">
      <alignment horizontal="center" vertical="center" wrapText="1"/>
    </xf>
    <xf numFmtId="164" fontId="35" fillId="0" borderId="57" xfId="0" applyNumberFormat="1" applyFont="1" applyFill="1" applyBorder="1" applyAlignment="1" applyProtection="1">
      <alignment horizontal="center" vertical="center" wrapText="1"/>
    </xf>
    <xf numFmtId="0" fontId="25" fillId="0" borderId="30" xfId="0" applyFont="1" applyBorder="1" applyAlignment="1">
      <alignment horizontal="center" vertical="center" wrapText="1"/>
    </xf>
    <xf numFmtId="0" fontId="25" fillId="0" borderId="27" xfId="0" applyFont="1" applyBorder="1" applyAlignment="1">
      <alignment horizontal="center" vertical="center"/>
    </xf>
    <xf numFmtId="0" fontId="25" fillId="0" borderId="31" xfId="0" applyFont="1" applyBorder="1" applyAlignment="1">
      <alignment horizontal="center" vertical="center"/>
    </xf>
    <xf numFmtId="0" fontId="25" fillId="0" borderId="29" xfId="0" applyFont="1" applyBorder="1" applyAlignment="1">
      <alignment horizontal="center" vertical="center"/>
    </xf>
    <xf numFmtId="0" fontId="25" fillId="0" borderId="38" xfId="0" applyFont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164" fontId="13" fillId="0" borderId="0" xfId="1" applyFont="1" applyBorder="1" applyAlignment="1">
      <alignment horizontal="center" vertical="center" wrapText="1"/>
    </xf>
    <xf numFmtId="164" fontId="13" fillId="0" borderId="57" xfId="1" applyFont="1" applyBorder="1" applyAlignment="1">
      <alignment horizontal="center" vertical="center" wrapText="1"/>
    </xf>
    <xf numFmtId="0" fontId="40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9"/>
  <sheetViews>
    <sheetView rightToLeft="1" workbookViewId="0">
      <pane ySplit="5" topLeftCell="A30" activePane="bottomLeft" state="frozen"/>
      <selection pane="bottomLeft" activeCell="B34" sqref="B34:C34"/>
    </sheetView>
  </sheetViews>
  <sheetFormatPr defaultColWidth="8.7109375" defaultRowHeight="15" x14ac:dyDescent="0.25"/>
  <cols>
    <col min="1" max="1" width="6.42578125" style="1" customWidth="1"/>
    <col min="2" max="2" width="10.7109375" style="17" customWidth="1"/>
    <col min="3" max="3" width="16.7109375" style="1" customWidth="1"/>
    <col min="4" max="4" width="20.140625" style="29" customWidth="1"/>
    <col min="5" max="5" width="16" style="5" customWidth="1"/>
    <col min="6" max="6" width="15.85546875" style="5" customWidth="1"/>
    <col min="7" max="7" width="18" style="5" customWidth="1"/>
    <col min="8" max="8" width="7.140625" style="5" hidden="1" customWidth="1"/>
    <col min="9" max="10" width="12.140625" style="5" customWidth="1"/>
    <col min="11" max="11" width="9.42578125" style="5" hidden="1" customWidth="1"/>
    <col min="12" max="13" width="15.42578125" style="5" customWidth="1"/>
    <col min="14" max="14" width="13.42578125" style="5" customWidth="1"/>
    <col min="15" max="15" width="5.42578125" style="5" bestFit="1" customWidth="1"/>
    <col min="16" max="16" width="9.7109375" style="5" customWidth="1"/>
    <col min="17" max="18" width="11" style="5" customWidth="1"/>
    <col min="19" max="19" width="15.85546875" style="5" customWidth="1"/>
    <col min="20" max="20" width="9.42578125" style="5" hidden="1" customWidth="1"/>
    <col min="21" max="21" width="11.5703125" style="5" hidden="1" customWidth="1"/>
    <col min="22" max="22" width="9" style="5" hidden="1" customWidth="1"/>
    <col min="23" max="16384" width="8.7109375" style="1"/>
  </cols>
  <sheetData>
    <row r="1" spans="1:22" x14ac:dyDescent="0.25">
      <c r="D1" s="1"/>
      <c r="E1" s="1"/>
    </row>
    <row r="2" spans="1:22" ht="18.75" x14ac:dyDescent="0.25">
      <c r="D2" s="1"/>
      <c r="E2" s="1"/>
      <c r="F2" s="27" t="s">
        <v>17</v>
      </c>
      <c r="G2" s="28">
        <v>44851</v>
      </c>
    </row>
    <row r="3" spans="1:22" ht="15.75" thickBot="1" x14ac:dyDescent="0.3">
      <c r="D3" s="1"/>
      <c r="E3" s="1"/>
    </row>
    <row r="4" spans="1:22" ht="15.75" thickTop="1" x14ac:dyDescent="0.25">
      <c r="A4" s="397" t="s">
        <v>0</v>
      </c>
      <c r="B4" s="393" t="s">
        <v>1</v>
      </c>
      <c r="C4" s="393" t="s">
        <v>2</v>
      </c>
      <c r="D4" s="395" t="s">
        <v>3</v>
      </c>
      <c r="E4" s="399" t="s">
        <v>16</v>
      </c>
      <c r="F4" s="399" t="s">
        <v>13</v>
      </c>
      <c r="G4" s="401" t="s">
        <v>15</v>
      </c>
      <c r="H4" s="391" t="s">
        <v>12</v>
      </c>
      <c r="I4" s="391"/>
      <c r="J4" s="391"/>
      <c r="K4" s="391"/>
      <c r="L4" s="391"/>
      <c r="M4" s="391"/>
      <c r="N4" s="391"/>
      <c r="O4" s="391"/>
      <c r="P4" s="391"/>
      <c r="Q4" s="391"/>
      <c r="R4" s="391"/>
      <c r="S4" s="391"/>
      <c r="T4" s="391"/>
      <c r="U4" s="391"/>
      <c r="V4" s="392"/>
    </row>
    <row r="5" spans="1:22" ht="15.75" thickBot="1" x14ac:dyDescent="0.3">
      <c r="A5" s="398"/>
      <c r="B5" s="394"/>
      <c r="C5" s="394"/>
      <c r="D5" s="396"/>
      <c r="E5" s="400"/>
      <c r="F5" s="400"/>
      <c r="G5" s="402"/>
      <c r="H5" s="6" t="s">
        <v>4</v>
      </c>
      <c r="I5" s="7" t="s">
        <v>5</v>
      </c>
      <c r="J5" s="7" t="s">
        <v>5</v>
      </c>
      <c r="K5" s="7" t="s">
        <v>6</v>
      </c>
      <c r="L5" s="7" t="s">
        <v>7</v>
      </c>
      <c r="M5" s="7" t="s">
        <v>7</v>
      </c>
      <c r="N5" s="7" t="s">
        <v>8</v>
      </c>
      <c r="O5" s="7" t="s">
        <v>8</v>
      </c>
      <c r="P5" s="7" t="s">
        <v>9</v>
      </c>
      <c r="Q5" s="7" t="s">
        <v>9</v>
      </c>
      <c r="R5" s="7" t="s">
        <v>10</v>
      </c>
      <c r="S5" s="7" t="s">
        <v>10</v>
      </c>
      <c r="T5" s="7" t="s">
        <v>11</v>
      </c>
      <c r="U5" s="7"/>
      <c r="V5" s="8"/>
    </row>
    <row r="6" spans="1:22" ht="15.75" thickTop="1" x14ac:dyDescent="0.25">
      <c r="A6" s="2"/>
      <c r="B6" s="18">
        <v>1</v>
      </c>
      <c r="C6" s="10">
        <v>1151109.5</v>
      </c>
      <c r="D6" s="30">
        <f>B6*C6</f>
        <v>1151109.5</v>
      </c>
      <c r="E6" s="13"/>
      <c r="F6" s="9"/>
      <c r="G6" s="15"/>
      <c r="H6" s="18"/>
      <c r="I6" s="18">
        <f>B6</f>
        <v>1</v>
      </c>
      <c r="J6" s="18">
        <f>D6</f>
        <v>1151109.5</v>
      </c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20"/>
    </row>
    <row r="7" spans="1:22" x14ac:dyDescent="0.25">
      <c r="A7" s="4">
        <v>1</v>
      </c>
      <c r="B7" s="19">
        <v>4.12</v>
      </c>
      <c r="C7" s="10">
        <v>18000</v>
      </c>
      <c r="D7" s="31">
        <f t="shared" ref="D7" si="0">B7*C7</f>
        <v>74160</v>
      </c>
      <c r="E7" s="25"/>
      <c r="F7" s="24"/>
      <c r="G7" s="26" t="s">
        <v>19</v>
      </c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32"/>
    </row>
    <row r="8" spans="1:22" x14ac:dyDescent="0.25">
      <c r="A8" s="3">
        <v>2</v>
      </c>
      <c r="B8" s="19">
        <v>4.12</v>
      </c>
      <c r="C8" s="10">
        <v>18000</v>
      </c>
      <c r="D8" s="31">
        <f>B8*C8</f>
        <v>74160</v>
      </c>
      <c r="E8" s="14">
        <v>44772</v>
      </c>
      <c r="F8" s="10"/>
      <c r="G8" s="16" t="s">
        <v>48</v>
      </c>
      <c r="H8" s="19"/>
      <c r="I8" s="22">
        <v>4.12</v>
      </c>
      <c r="J8" s="22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21"/>
    </row>
    <row r="9" spans="1:22" x14ac:dyDescent="0.25">
      <c r="A9" s="3">
        <v>3</v>
      </c>
      <c r="B9" s="19">
        <v>7.6950000000000003</v>
      </c>
      <c r="C9" s="10">
        <v>18000</v>
      </c>
      <c r="D9" s="31">
        <f t="shared" ref="D9:D56" si="1">B9*C9</f>
        <v>138510</v>
      </c>
      <c r="E9" s="14">
        <v>44772</v>
      </c>
      <c r="F9" s="10"/>
      <c r="G9" s="16" t="s">
        <v>48</v>
      </c>
      <c r="H9" s="19"/>
      <c r="I9" s="19">
        <v>7.6950000000000003</v>
      </c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21"/>
    </row>
    <row r="10" spans="1:22" x14ac:dyDescent="0.25">
      <c r="A10" s="3">
        <v>4</v>
      </c>
      <c r="B10" s="19">
        <v>9.5950000000000006</v>
      </c>
      <c r="C10" s="10">
        <v>18000</v>
      </c>
      <c r="D10" s="31">
        <f t="shared" si="1"/>
        <v>172710</v>
      </c>
      <c r="E10" s="14">
        <v>44773</v>
      </c>
      <c r="F10" s="10"/>
      <c r="G10" s="16" t="s">
        <v>48</v>
      </c>
      <c r="H10" s="19"/>
      <c r="I10" s="19">
        <v>9.5950000000000006</v>
      </c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21"/>
    </row>
    <row r="11" spans="1:22" x14ac:dyDescent="0.25">
      <c r="A11" s="3">
        <v>5</v>
      </c>
      <c r="B11" s="19">
        <v>1.97</v>
      </c>
      <c r="C11" s="10">
        <v>18000</v>
      </c>
      <c r="D11" s="31">
        <f t="shared" si="1"/>
        <v>35460</v>
      </c>
      <c r="E11" s="14">
        <v>44775</v>
      </c>
      <c r="F11" s="10"/>
      <c r="G11" s="16" t="s">
        <v>48</v>
      </c>
      <c r="H11" s="19"/>
      <c r="I11" s="19">
        <v>1.97</v>
      </c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21"/>
    </row>
    <row r="12" spans="1:22" x14ac:dyDescent="0.25">
      <c r="A12" s="3">
        <v>6</v>
      </c>
      <c r="B12" s="19">
        <v>50</v>
      </c>
      <c r="C12" s="10">
        <v>1330</v>
      </c>
      <c r="D12" s="31">
        <f t="shared" si="1"/>
        <v>66500</v>
      </c>
      <c r="E12" s="14">
        <v>44776</v>
      </c>
      <c r="F12" s="10"/>
      <c r="G12" s="16" t="s">
        <v>49</v>
      </c>
      <c r="H12" s="19"/>
      <c r="I12" s="19">
        <v>50</v>
      </c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21"/>
    </row>
    <row r="13" spans="1:22" x14ac:dyDescent="0.25">
      <c r="A13" s="4">
        <v>7</v>
      </c>
      <c r="B13" s="19">
        <v>20</v>
      </c>
      <c r="C13" s="10">
        <v>1390</v>
      </c>
      <c r="D13" s="31">
        <f t="shared" si="1"/>
        <v>27800</v>
      </c>
      <c r="E13" s="14">
        <v>44795</v>
      </c>
      <c r="F13" s="10"/>
      <c r="G13" s="16" t="s">
        <v>50</v>
      </c>
      <c r="H13" s="19"/>
      <c r="I13" s="19">
        <v>20</v>
      </c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21"/>
    </row>
    <row r="14" spans="1:22" x14ac:dyDescent="0.25">
      <c r="A14" s="3">
        <v>8</v>
      </c>
      <c r="B14" s="19">
        <v>10</v>
      </c>
      <c r="C14" s="10">
        <v>1400</v>
      </c>
      <c r="D14" s="31">
        <f t="shared" si="1"/>
        <v>14000</v>
      </c>
      <c r="E14" s="14">
        <v>44798</v>
      </c>
      <c r="F14" s="10"/>
      <c r="G14" s="16" t="s">
        <v>18</v>
      </c>
      <c r="H14" s="19"/>
      <c r="I14" s="19"/>
      <c r="J14" s="19"/>
      <c r="K14" s="19"/>
      <c r="L14" s="19">
        <v>10</v>
      </c>
      <c r="M14" s="19"/>
      <c r="N14" s="19"/>
      <c r="O14" s="19"/>
      <c r="P14" s="19"/>
      <c r="Q14" s="19"/>
      <c r="R14" s="19"/>
      <c r="S14" s="19"/>
      <c r="T14" s="19"/>
      <c r="U14" s="19"/>
      <c r="V14" s="21"/>
    </row>
    <row r="15" spans="1:22" x14ac:dyDescent="0.25">
      <c r="A15" s="3">
        <v>9</v>
      </c>
      <c r="B15" s="19">
        <v>40</v>
      </c>
      <c r="C15" s="10">
        <v>1400</v>
      </c>
      <c r="D15" s="31">
        <f t="shared" si="1"/>
        <v>56000</v>
      </c>
      <c r="E15" s="14">
        <v>44798</v>
      </c>
      <c r="F15" s="10"/>
      <c r="G15" s="16" t="s">
        <v>49</v>
      </c>
      <c r="H15" s="19"/>
      <c r="I15" s="19"/>
      <c r="J15" s="19"/>
      <c r="K15" s="19"/>
      <c r="L15" s="19">
        <v>40</v>
      </c>
      <c r="M15" s="19"/>
      <c r="N15" s="19"/>
      <c r="O15" s="19"/>
      <c r="P15" s="19"/>
      <c r="Q15" s="19"/>
      <c r="R15" s="19"/>
      <c r="S15" s="19"/>
      <c r="T15" s="19"/>
      <c r="U15" s="19"/>
      <c r="V15" s="21"/>
    </row>
    <row r="16" spans="1:22" x14ac:dyDescent="0.25">
      <c r="A16" s="3">
        <v>10</v>
      </c>
      <c r="B16" s="19">
        <v>3.9550000000000001</v>
      </c>
      <c r="C16" s="10">
        <v>18300</v>
      </c>
      <c r="D16" s="31">
        <f t="shared" si="1"/>
        <v>72376.5</v>
      </c>
      <c r="E16" s="14">
        <v>44797</v>
      </c>
      <c r="F16" s="10"/>
      <c r="G16" s="16" t="s">
        <v>48</v>
      </c>
      <c r="H16" s="19"/>
      <c r="I16" s="19">
        <v>3.9550000000000001</v>
      </c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21"/>
    </row>
    <row r="17" spans="1:22" x14ac:dyDescent="0.25">
      <c r="A17" s="3">
        <v>11</v>
      </c>
      <c r="B17" s="19">
        <v>2.09</v>
      </c>
      <c r="C17" s="10">
        <v>18300</v>
      </c>
      <c r="D17" s="31">
        <f t="shared" si="1"/>
        <v>38247</v>
      </c>
      <c r="E17" s="14">
        <v>44797</v>
      </c>
      <c r="F17" s="10"/>
      <c r="G17" s="16" t="s">
        <v>48</v>
      </c>
      <c r="H17" s="19"/>
      <c r="I17" s="19">
        <v>2.09</v>
      </c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21"/>
    </row>
    <row r="18" spans="1:22" x14ac:dyDescent="0.25">
      <c r="A18" s="3">
        <v>12</v>
      </c>
      <c r="B18" s="19">
        <v>10.005000000000001</v>
      </c>
      <c r="C18" s="10">
        <v>18300</v>
      </c>
      <c r="D18" s="31">
        <f t="shared" si="1"/>
        <v>183091.5</v>
      </c>
      <c r="E18" s="14">
        <v>44807</v>
      </c>
      <c r="F18" s="10"/>
      <c r="G18" s="16" t="s">
        <v>48</v>
      </c>
      <c r="H18" s="19"/>
      <c r="I18" s="19"/>
      <c r="J18" s="19"/>
      <c r="K18" s="19"/>
      <c r="L18" s="19"/>
      <c r="M18" s="19"/>
      <c r="N18" s="19">
        <v>10.005000000000001</v>
      </c>
      <c r="O18" s="19"/>
      <c r="P18" s="19"/>
      <c r="Q18" s="19"/>
      <c r="R18" s="19"/>
      <c r="S18" s="19"/>
      <c r="T18" s="19"/>
      <c r="U18" s="19"/>
      <c r="V18" s="21"/>
    </row>
    <row r="19" spans="1:22" x14ac:dyDescent="0.25">
      <c r="A19" s="3">
        <v>13</v>
      </c>
      <c r="B19" s="19">
        <v>10</v>
      </c>
      <c r="C19" s="10">
        <v>18300</v>
      </c>
      <c r="D19" s="31">
        <f t="shared" si="1"/>
        <v>183000</v>
      </c>
      <c r="E19" s="14">
        <v>44805</v>
      </c>
      <c r="F19" s="10"/>
      <c r="G19" s="16" t="s">
        <v>48</v>
      </c>
      <c r="H19" s="19"/>
      <c r="I19" s="19"/>
      <c r="J19" s="19"/>
      <c r="K19" s="19"/>
      <c r="L19" s="19"/>
      <c r="M19" s="19"/>
      <c r="N19" s="19">
        <v>10</v>
      </c>
      <c r="O19" s="19"/>
      <c r="P19" s="19"/>
      <c r="Q19" s="19"/>
      <c r="R19" s="19"/>
      <c r="S19" s="19"/>
      <c r="T19" s="19"/>
      <c r="U19" s="19"/>
      <c r="V19" s="21"/>
    </row>
    <row r="20" spans="1:22" x14ac:dyDescent="0.25">
      <c r="A20" s="3">
        <v>14</v>
      </c>
      <c r="B20" s="19">
        <v>5.9</v>
      </c>
      <c r="C20" s="10">
        <v>18300</v>
      </c>
      <c r="D20" s="31">
        <f t="shared" si="1"/>
        <v>107970</v>
      </c>
      <c r="E20" s="14">
        <v>44807</v>
      </c>
      <c r="F20" s="10"/>
      <c r="G20" s="16" t="s">
        <v>48</v>
      </c>
      <c r="H20" s="19"/>
      <c r="I20" s="19"/>
      <c r="J20" s="19"/>
      <c r="K20" s="19"/>
      <c r="L20" s="19"/>
      <c r="M20" s="19"/>
      <c r="N20" s="19">
        <v>5.9</v>
      </c>
      <c r="O20" s="19"/>
      <c r="P20" s="19"/>
      <c r="Q20" s="19"/>
      <c r="R20" s="19"/>
      <c r="S20" s="19"/>
      <c r="T20" s="19"/>
      <c r="U20" s="19"/>
      <c r="V20" s="21"/>
    </row>
    <row r="21" spans="1:22" x14ac:dyDescent="0.25">
      <c r="A21" s="3">
        <v>15</v>
      </c>
      <c r="B21" s="19">
        <v>8.19</v>
      </c>
      <c r="C21" s="10">
        <v>18300</v>
      </c>
      <c r="D21" s="31">
        <f t="shared" si="1"/>
        <v>149877</v>
      </c>
      <c r="E21" s="14">
        <v>44807</v>
      </c>
      <c r="F21" s="10"/>
      <c r="G21" s="16" t="s">
        <v>48</v>
      </c>
      <c r="H21" s="19"/>
      <c r="I21" s="19"/>
      <c r="J21" s="19"/>
      <c r="K21" s="19"/>
      <c r="L21" s="19"/>
      <c r="M21" s="19"/>
      <c r="N21" s="19">
        <v>8.19</v>
      </c>
      <c r="O21" s="19"/>
      <c r="P21" s="19"/>
      <c r="Q21" s="19"/>
      <c r="R21" s="19"/>
      <c r="S21" s="19"/>
      <c r="T21" s="19"/>
      <c r="U21" s="19"/>
      <c r="V21" s="21"/>
    </row>
    <row r="22" spans="1:22" x14ac:dyDescent="0.25">
      <c r="A22" s="3">
        <v>16</v>
      </c>
      <c r="B22" s="19">
        <v>5.97</v>
      </c>
      <c r="C22" s="10">
        <v>18300</v>
      </c>
      <c r="D22" s="31">
        <f t="shared" si="1"/>
        <v>109251</v>
      </c>
      <c r="E22" s="14">
        <v>44809</v>
      </c>
      <c r="F22" s="10"/>
      <c r="G22" s="16" t="s">
        <v>48</v>
      </c>
      <c r="H22" s="19"/>
      <c r="I22" s="19"/>
      <c r="J22" s="19"/>
      <c r="K22" s="19"/>
      <c r="L22" s="19"/>
      <c r="M22" s="19"/>
      <c r="N22" s="19">
        <v>5.97</v>
      </c>
      <c r="O22" s="19"/>
      <c r="P22" s="19"/>
      <c r="Q22" s="19"/>
      <c r="R22" s="19"/>
      <c r="S22" s="19"/>
      <c r="T22" s="19"/>
      <c r="U22" s="19"/>
      <c r="V22" s="21"/>
    </row>
    <row r="23" spans="1:22" x14ac:dyDescent="0.25">
      <c r="A23" s="3">
        <v>17</v>
      </c>
      <c r="B23" s="19">
        <v>2.0299999999999998</v>
      </c>
      <c r="C23" s="10">
        <v>18300</v>
      </c>
      <c r="D23" s="31">
        <f t="shared" si="1"/>
        <v>37149</v>
      </c>
      <c r="E23" s="14">
        <v>44811</v>
      </c>
      <c r="F23" s="10"/>
      <c r="G23" s="16" t="s">
        <v>48</v>
      </c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>
        <v>2.0299999999999998</v>
      </c>
      <c r="T23" s="19"/>
      <c r="U23" s="19"/>
      <c r="V23" s="21"/>
    </row>
    <row r="24" spans="1:22" x14ac:dyDescent="0.25">
      <c r="A24" s="3">
        <v>18</v>
      </c>
      <c r="B24" s="19">
        <v>4.17</v>
      </c>
      <c r="C24" s="10">
        <v>18300</v>
      </c>
      <c r="D24" s="31">
        <f t="shared" si="1"/>
        <v>76311</v>
      </c>
      <c r="E24" s="14">
        <v>44810</v>
      </c>
      <c r="F24" s="10"/>
      <c r="G24" s="16" t="s">
        <v>48</v>
      </c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>
        <v>4.17</v>
      </c>
      <c r="T24" s="19"/>
      <c r="U24" s="19"/>
      <c r="V24" s="21"/>
    </row>
    <row r="25" spans="1:22" x14ac:dyDescent="0.25">
      <c r="A25" s="3">
        <v>19</v>
      </c>
      <c r="B25" s="19">
        <v>60</v>
      </c>
      <c r="C25" s="10">
        <v>1470</v>
      </c>
      <c r="D25" s="31">
        <f t="shared" si="1"/>
        <v>88200</v>
      </c>
      <c r="E25" s="14">
        <v>44813</v>
      </c>
      <c r="F25" s="10"/>
      <c r="G25" s="16" t="s">
        <v>25</v>
      </c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>
        <v>60</v>
      </c>
      <c r="T25" s="19"/>
      <c r="U25" s="19"/>
      <c r="V25" s="21"/>
    </row>
    <row r="26" spans="1:22" x14ac:dyDescent="0.25">
      <c r="A26" s="3">
        <v>20</v>
      </c>
      <c r="B26" s="19">
        <v>3.93</v>
      </c>
      <c r="C26" s="10">
        <v>18300</v>
      </c>
      <c r="D26" s="31">
        <f t="shared" si="1"/>
        <v>71919</v>
      </c>
      <c r="E26" s="14">
        <v>44812</v>
      </c>
      <c r="F26" s="10"/>
      <c r="G26" s="16" t="s">
        <v>48</v>
      </c>
      <c r="H26" s="19"/>
      <c r="I26" s="19"/>
      <c r="J26" s="19"/>
      <c r="K26" s="19"/>
      <c r="L26" s="19"/>
      <c r="M26" s="19"/>
      <c r="N26" s="23">
        <v>2.165</v>
      </c>
      <c r="O26" s="23"/>
      <c r="P26" s="23"/>
      <c r="Q26" s="23"/>
      <c r="R26" s="23"/>
      <c r="S26" s="23">
        <v>1.7649999999999999</v>
      </c>
      <c r="T26" s="19"/>
      <c r="U26" s="19"/>
      <c r="V26" s="21"/>
    </row>
    <row r="27" spans="1:22" x14ac:dyDescent="0.25">
      <c r="A27" s="3">
        <v>21</v>
      </c>
      <c r="B27" s="19">
        <v>0.71</v>
      </c>
      <c r="C27" s="10">
        <v>18300</v>
      </c>
      <c r="D27" s="31">
        <f t="shared" si="1"/>
        <v>12993</v>
      </c>
      <c r="E27" s="14">
        <v>44812</v>
      </c>
      <c r="F27" s="10"/>
      <c r="G27" s="16" t="s">
        <v>48</v>
      </c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>
        <v>0.71</v>
      </c>
      <c r="T27" s="19"/>
      <c r="U27" s="19"/>
      <c r="V27" s="21"/>
    </row>
    <row r="28" spans="1:22" x14ac:dyDescent="0.25">
      <c r="A28" s="3">
        <v>22</v>
      </c>
      <c r="B28" s="19">
        <v>8.5649999999999995</v>
      </c>
      <c r="C28" s="10">
        <v>18300</v>
      </c>
      <c r="D28" s="31">
        <f t="shared" si="1"/>
        <v>156739.5</v>
      </c>
      <c r="E28" s="14">
        <v>44815</v>
      </c>
      <c r="F28" s="10"/>
      <c r="G28" s="16" t="s">
        <v>48</v>
      </c>
      <c r="H28" s="19"/>
      <c r="I28" s="19">
        <v>8.5649999999999995</v>
      </c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21"/>
    </row>
    <row r="29" spans="1:22" x14ac:dyDescent="0.25">
      <c r="A29" s="3">
        <v>23</v>
      </c>
      <c r="B29" s="19">
        <v>4.4550000000000001</v>
      </c>
      <c r="C29" s="10">
        <v>18300</v>
      </c>
      <c r="D29" s="31">
        <f t="shared" si="1"/>
        <v>81526.5</v>
      </c>
      <c r="E29" s="14">
        <v>44815</v>
      </c>
      <c r="F29" s="10"/>
      <c r="G29" s="16" t="s">
        <v>48</v>
      </c>
      <c r="H29" s="19"/>
      <c r="I29" s="19">
        <v>4.4550000000000001</v>
      </c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21"/>
    </row>
    <row r="30" spans="1:22" x14ac:dyDescent="0.25">
      <c r="A30" s="3">
        <v>24</v>
      </c>
      <c r="B30" s="19">
        <v>40</v>
      </c>
      <c r="C30" s="10">
        <v>1380</v>
      </c>
      <c r="D30" s="31">
        <f t="shared" si="1"/>
        <v>55200</v>
      </c>
      <c r="E30" s="14">
        <v>44817</v>
      </c>
      <c r="F30" s="10"/>
      <c r="G30" s="16" t="s">
        <v>49</v>
      </c>
      <c r="H30" s="19"/>
      <c r="I30" s="19"/>
      <c r="J30" s="19"/>
      <c r="K30" s="19"/>
      <c r="L30" s="19">
        <v>40</v>
      </c>
      <c r="M30" s="19"/>
      <c r="N30" s="19"/>
      <c r="O30" s="19"/>
      <c r="P30" s="19"/>
      <c r="Q30" s="19"/>
      <c r="R30" s="19"/>
      <c r="S30" s="19"/>
      <c r="T30" s="19"/>
      <c r="U30" s="19"/>
      <c r="V30" s="21"/>
    </row>
    <row r="31" spans="1:22" x14ac:dyDescent="0.25">
      <c r="A31" s="3">
        <v>25</v>
      </c>
      <c r="B31" s="19">
        <v>4.7699999999999996</v>
      </c>
      <c r="C31" s="10">
        <v>18300</v>
      </c>
      <c r="D31" s="31">
        <f t="shared" si="1"/>
        <v>87290.999999999985</v>
      </c>
      <c r="E31" s="14">
        <v>44824</v>
      </c>
      <c r="F31" s="10"/>
      <c r="G31" s="16" t="s">
        <v>48</v>
      </c>
      <c r="H31" s="19"/>
      <c r="I31" s="19">
        <v>4.7699999999999996</v>
      </c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21"/>
    </row>
    <row r="32" spans="1:22" x14ac:dyDescent="0.25">
      <c r="A32" s="3">
        <v>26</v>
      </c>
      <c r="B32" s="19">
        <v>1.9550000000000001</v>
      </c>
      <c r="C32" s="10">
        <v>18300</v>
      </c>
      <c r="D32" s="31">
        <f t="shared" si="1"/>
        <v>35776.5</v>
      </c>
      <c r="E32" s="14">
        <v>44825</v>
      </c>
      <c r="F32" s="10"/>
      <c r="G32" s="16" t="s">
        <v>48</v>
      </c>
      <c r="H32" s="19"/>
      <c r="I32" s="19"/>
      <c r="J32" s="19"/>
      <c r="K32" s="19"/>
      <c r="L32" s="19"/>
      <c r="M32" s="19"/>
      <c r="N32" s="19">
        <v>1.9550000000000001</v>
      </c>
      <c r="O32" s="19"/>
      <c r="P32" s="19"/>
      <c r="Q32" s="19"/>
      <c r="R32" s="19"/>
      <c r="S32" s="19"/>
      <c r="T32" s="19"/>
      <c r="U32" s="19"/>
      <c r="V32" s="21"/>
    </row>
    <row r="33" spans="1:22" x14ac:dyDescent="0.25">
      <c r="A33" s="3">
        <v>27</v>
      </c>
      <c r="B33" s="19">
        <v>2.1949999999999998</v>
      </c>
      <c r="C33" s="10">
        <v>18300</v>
      </c>
      <c r="D33" s="31">
        <f t="shared" si="1"/>
        <v>40168.5</v>
      </c>
      <c r="E33" s="14">
        <v>44825</v>
      </c>
      <c r="F33" s="10"/>
      <c r="G33" s="16" t="s">
        <v>48</v>
      </c>
      <c r="H33" s="19"/>
      <c r="I33" s="19">
        <v>2.1949999999999998</v>
      </c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21"/>
    </row>
    <row r="34" spans="1:22" x14ac:dyDescent="0.25">
      <c r="A34" s="3">
        <v>28</v>
      </c>
      <c r="B34" s="19">
        <v>15</v>
      </c>
      <c r="C34" s="10">
        <v>73.5</v>
      </c>
      <c r="D34" s="31">
        <f t="shared" si="1"/>
        <v>1102.5</v>
      </c>
      <c r="E34" s="14">
        <v>44814</v>
      </c>
      <c r="F34" s="10"/>
      <c r="G34" s="16" t="s">
        <v>51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21"/>
    </row>
    <row r="35" spans="1:22" x14ac:dyDescent="0.25">
      <c r="A35" s="3">
        <v>29</v>
      </c>
      <c r="B35" s="19">
        <v>5.0250000000000004</v>
      </c>
      <c r="C35" s="10">
        <v>18300</v>
      </c>
      <c r="D35" s="31">
        <f t="shared" si="1"/>
        <v>91957.5</v>
      </c>
      <c r="E35" s="14">
        <v>44833</v>
      </c>
      <c r="F35" s="10"/>
      <c r="G35" s="16" t="s">
        <v>48</v>
      </c>
      <c r="H35" s="19"/>
      <c r="I35" s="19"/>
      <c r="J35" s="19"/>
      <c r="K35" s="19"/>
      <c r="L35" s="19"/>
      <c r="M35" s="19"/>
      <c r="N35" s="19">
        <v>5.0250000000000004</v>
      </c>
      <c r="O35" s="19"/>
      <c r="P35" s="19"/>
      <c r="Q35" s="19"/>
      <c r="R35" s="19"/>
      <c r="S35" s="19"/>
      <c r="T35" s="19"/>
      <c r="U35" s="19"/>
      <c r="V35" s="21"/>
    </row>
    <row r="36" spans="1:22" x14ac:dyDescent="0.25">
      <c r="A36" s="3">
        <v>30</v>
      </c>
      <c r="B36" s="19">
        <v>3.9249999999999998</v>
      </c>
      <c r="C36" s="10">
        <v>18300</v>
      </c>
      <c r="D36" s="31">
        <f t="shared" si="1"/>
        <v>71827.5</v>
      </c>
      <c r="E36" s="14">
        <v>44835</v>
      </c>
      <c r="F36" s="10"/>
      <c r="G36" s="16" t="s">
        <v>48</v>
      </c>
      <c r="H36" s="19"/>
      <c r="I36" s="19"/>
      <c r="J36" s="19"/>
      <c r="K36" s="19"/>
      <c r="L36" s="19"/>
      <c r="M36" s="19"/>
      <c r="N36" s="19"/>
      <c r="O36" s="19"/>
      <c r="P36" s="19">
        <v>3.9249999999999998</v>
      </c>
      <c r="Q36" s="19"/>
      <c r="R36" s="19"/>
      <c r="S36" s="19"/>
      <c r="T36" s="19"/>
      <c r="U36" s="19"/>
      <c r="V36" s="21"/>
    </row>
    <row r="37" spans="1:22" x14ac:dyDescent="0.25">
      <c r="A37" s="3">
        <v>31</v>
      </c>
      <c r="B37" s="19">
        <v>1.885</v>
      </c>
      <c r="C37" s="10">
        <v>18300</v>
      </c>
      <c r="D37" s="31">
        <f t="shared" si="1"/>
        <v>34495.5</v>
      </c>
      <c r="E37" s="14">
        <v>44837</v>
      </c>
      <c r="F37" s="10"/>
      <c r="G37" s="16" t="s">
        <v>48</v>
      </c>
      <c r="H37" s="19"/>
      <c r="I37" s="19"/>
      <c r="J37" s="19"/>
      <c r="K37" s="19"/>
      <c r="L37" s="19"/>
      <c r="M37" s="19"/>
      <c r="N37" s="19">
        <v>1.885</v>
      </c>
      <c r="O37" s="19"/>
      <c r="P37" s="19"/>
      <c r="Q37" s="19"/>
      <c r="R37" s="19"/>
      <c r="S37" s="19"/>
      <c r="T37" s="19"/>
      <c r="U37" s="19"/>
      <c r="V37" s="21"/>
    </row>
    <row r="38" spans="1:22" x14ac:dyDescent="0.25">
      <c r="A38" s="3">
        <v>32</v>
      </c>
      <c r="B38" s="19">
        <v>7.7350000000000003</v>
      </c>
      <c r="C38" s="10">
        <v>18300</v>
      </c>
      <c r="D38" s="31">
        <f t="shared" si="1"/>
        <v>141550.5</v>
      </c>
      <c r="E38" s="14">
        <v>44837</v>
      </c>
      <c r="F38" s="10"/>
      <c r="G38" s="16" t="s">
        <v>48</v>
      </c>
      <c r="H38" s="19"/>
      <c r="I38" s="19">
        <v>7.7350000000000003</v>
      </c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21"/>
    </row>
    <row r="39" spans="1:22" x14ac:dyDescent="0.25">
      <c r="A39" s="3">
        <v>33</v>
      </c>
      <c r="B39" s="19"/>
      <c r="C39" s="10"/>
      <c r="D39" s="31">
        <f t="shared" si="1"/>
        <v>0</v>
      </c>
      <c r="E39" s="14">
        <v>44812</v>
      </c>
      <c r="F39" s="10">
        <v>150000</v>
      </c>
      <c r="G39" s="16">
        <v>346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21"/>
    </row>
    <row r="40" spans="1:22" x14ac:dyDescent="0.25">
      <c r="A40" s="3">
        <v>34</v>
      </c>
      <c r="B40" s="19"/>
      <c r="C40" s="10"/>
      <c r="D40" s="31">
        <f t="shared" si="1"/>
        <v>0</v>
      </c>
      <c r="E40" s="14">
        <v>44809</v>
      </c>
      <c r="F40" s="10">
        <v>500000</v>
      </c>
      <c r="G40" s="16" t="s">
        <v>47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21"/>
    </row>
    <row r="41" spans="1:22" x14ac:dyDescent="0.25">
      <c r="A41" s="3">
        <v>35</v>
      </c>
      <c r="B41" s="19"/>
      <c r="C41" s="10"/>
      <c r="D41" s="31">
        <f t="shared" si="1"/>
        <v>0</v>
      </c>
      <c r="E41" s="14">
        <v>44817</v>
      </c>
      <c r="F41" s="10">
        <v>400000</v>
      </c>
      <c r="G41" s="16">
        <v>386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21"/>
    </row>
    <row r="42" spans="1:22" x14ac:dyDescent="0.25">
      <c r="A42" s="3">
        <v>36</v>
      </c>
      <c r="B42" s="19"/>
      <c r="C42" s="10"/>
      <c r="D42" s="31">
        <f t="shared" si="1"/>
        <v>0</v>
      </c>
      <c r="E42" s="14">
        <v>44773</v>
      </c>
      <c r="F42" s="10">
        <v>400000</v>
      </c>
      <c r="G42" s="16" t="s">
        <v>46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21"/>
    </row>
    <row r="43" spans="1:22" x14ac:dyDescent="0.25">
      <c r="A43" s="3">
        <v>37</v>
      </c>
      <c r="B43" s="19"/>
      <c r="C43" s="10"/>
      <c r="D43" s="31">
        <f t="shared" si="1"/>
        <v>0</v>
      </c>
      <c r="E43" s="14">
        <v>44773</v>
      </c>
      <c r="F43" s="10">
        <v>200000</v>
      </c>
      <c r="G43" s="16">
        <v>334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21"/>
    </row>
    <row r="44" spans="1:22" x14ac:dyDescent="0.25">
      <c r="A44" s="3">
        <v>38</v>
      </c>
      <c r="B44" s="19"/>
      <c r="C44" s="10"/>
      <c r="D44" s="31">
        <f t="shared" si="1"/>
        <v>0</v>
      </c>
      <c r="E44" s="14">
        <v>44822</v>
      </c>
      <c r="F44" s="10">
        <v>100000</v>
      </c>
      <c r="G44" s="16" t="s">
        <v>52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21"/>
    </row>
    <row r="45" spans="1:22" x14ac:dyDescent="0.25">
      <c r="A45" s="3">
        <v>39</v>
      </c>
      <c r="B45" s="19"/>
      <c r="C45" s="10"/>
      <c r="D45" s="31">
        <f t="shared" si="1"/>
        <v>0</v>
      </c>
      <c r="E45" s="14">
        <v>44836</v>
      </c>
      <c r="F45" s="10">
        <v>500000</v>
      </c>
      <c r="G45" s="16" t="s">
        <v>46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21"/>
    </row>
    <row r="46" spans="1:22" x14ac:dyDescent="0.25">
      <c r="A46" s="3">
        <v>40</v>
      </c>
      <c r="B46" s="19">
        <v>1.38</v>
      </c>
      <c r="C46" s="10">
        <v>18300</v>
      </c>
      <c r="D46" s="31">
        <f t="shared" si="1"/>
        <v>25253.999999999996</v>
      </c>
      <c r="E46" s="14">
        <v>44840</v>
      </c>
      <c r="F46" s="10"/>
      <c r="G46" s="16"/>
      <c r="H46" s="19"/>
      <c r="I46" s="19">
        <v>1.38</v>
      </c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21"/>
    </row>
    <row r="47" spans="1:22" x14ac:dyDescent="0.25">
      <c r="A47" s="3">
        <v>41</v>
      </c>
      <c r="B47" s="19">
        <v>1.0449999999999999</v>
      </c>
      <c r="C47" s="10">
        <v>18300</v>
      </c>
      <c r="D47" s="31">
        <f t="shared" si="1"/>
        <v>19123.5</v>
      </c>
      <c r="E47" s="14">
        <v>44840</v>
      </c>
      <c r="F47" s="10"/>
      <c r="G47" s="16"/>
      <c r="H47" s="19"/>
      <c r="I47" s="19">
        <v>1.0449999999999999</v>
      </c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21"/>
    </row>
    <row r="48" spans="1:22" x14ac:dyDescent="0.25">
      <c r="A48" s="3">
        <v>42</v>
      </c>
      <c r="B48" s="19">
        <v>1.89</v>
      </c>
      <c r="C48" s="10">
        <v>18300</v>
      </c>
      <c r="D48" s="31">
        <f t="shared" si="1"/>
        <v>34587</v>
      </c>
      <c r="E48" s="14">
        <v>44840</v>
      </c>
      <c r="F48" s="10"/>
      <c r="G48" s="16"/>
      <c r="H48" s="19"/>
      <c r="I48" s="19">
        <v>1.89</v>
      </c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21"/>
    </row>
    <row r="49" spans="1:22" x14ac:dyDescent="0.25">
      <c r="A49" s="3">
        <v>43</v>
      </c>
      <c r="B49" s="19"/>
      <c r="C49" s="10"/>
      <c r="D49" s="31">
        <f t="shared" si="1"/>
        <v>0</v>
      </c>
      <c r="E49" s="14">
        <v>44844</v>
      </c>
      <c r="F49" s="10">
        <v>100000</v>
      </c>
      <c r="G49" s="16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21"/>
    </row>
    <row r="50" spans="1:22" x14ac:dyDescent="0.25">
      <c r="A50" s="3">
        <v>44</v>
      </c>
      <c r="B50" s="19">
        <v>2.0099999999999998</v>
      </c>
      <c r="C50" s="10">
        <v>18300</v>
      </c>
      <c r="D50" s="31">
        <f t="shared" si="1"/>
        <v>36782.999999999993</v>
      </c>
      <c r="E50" s="14">
        <v>44847</v>
      </c>
      <c r="F50" s="10"/>
      <c r="G50" s="16"/>
      <c r="H50" s="19"/>
      <c r="I50" s="19"/>
      <c r="J50" s="19"/>
      <c r="K50" s="19"/>
      <c r="L50" s="19"/>
      <c r="M50" s="19"/>
      <c r="N50" s="19">
        <v>2.0099999999999998</v>
      </c>
      <c r="O50" s="19"/>
      <c r="P50" s="19"/>
      <c r="Q50" s="19"/>
      <c r="R50" s="19"/>
      <c r="S50" s="19"/>
      <c r="T50" s="19"/>
      <c r="U50" s="19"/>
      <c r="V50" s="21"/>
    </row>
    <row r="51" spans="1:22" x14ac:dyDescent="0.25">
      <c r="A51" s="3">
        <v>45</v>
      </c>
      <c r="B51" s="19">
        <v>20</v>
      </c>
      <c r="C51" s="10">
        <v>1400</v>
      </c>
      <c r="D51" s="31">
        <f t="shared" si="1"/>
        <v>28000</v>
      </c>
      <c r="E51" s="14">
        <v>44850</v>
      </c>
      <c r="F51" s="10"/>
      <c r="G51" s="16"/>
      <c r="H51" s="19"/>
      <c r="I51" s="19"/>
      <c r="J51" s="19"/>
      <c r="K51" s="19"/>
      <c r="L51" s="19"/>
      <c r="M51" s="19"/>
      <c r="N51" s="19">
        <v>20</v>
      </c>
      <c r="O51" s="19"/>
      <c r="P51" s="19"/>
      <c r="Q51" s="19"/>
      <c r="R51" s="19"/>
      <c r="S51" s="19"/>
      <c r="T51" s="19"/>
      <c r="U51" s="19" t="s">
        <v>18</v>
      </c>
      <c r="V51" s="21"/>
    </row>
    <row r="52" spans="1:22" x14ac:dyDescent="0.25">
      <c r="A52" s="3">
        <v>46</v>
      </c>
      <c r="B52" s="19"/>
      <c r="C52" s="10"/>
      <c r="D52" s="31">
        <f t="shared" si="1"/>
        <v>0</v>
      </c>
      <c r="E52" s="14"/>
      <c r="F52" s="10"/>
      <c r="G52" s="16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21"/>
    </row>
    <row r="53" spans="1:22" x14ac:dyDescent="0.25">
      <c r="A53" s="3">
        <v>47</v>
      </c>
      <c r="B53" s="19"/>
      <c r="C53" s="10"/>
      <c r="D53" s="31">
        <f t="shared" si="1"/>
        <v>0</v>
      </c>
      <c r="E53" s="14"/>
      <c r="F53" s="10"/>
      <c r="G53" s="16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21"/>
    </row>
    <row r="54" spans="1:22" x14ac:dyDescent="0.25">
      <c r="A54" s="3">
        <v>48</v>
      </c>
      <c r="B54" s="19"/>
      <c r="C54" s="10"/>
      <c r="D54" s="31">
        <f t="shared" si="1"/>
        <v>0</v>
      </c>
      <c r="E54" s="14"/>
      <c r="F54" s="10"/>
      <c r="G54" s="16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21"/>
    </row>
    <row r="55" spans="1:22" x14ac:dyDescent="0.25">
      <c r="A55" s="3">
        <v>49</v>
      </c>
      <c r="B55" s="19"/>
      <c r="C55" s="10"/>
      <c r="D55" s="31">
        <f t="shared" si="1"/>
        <v>0</v>
      </c>
      <c r="E55" s="14"/>
      <c r="F55" s="10"/>
      <c r="G55" s="16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21"/>
    </row>
    <row r="56" spans="1:22" x14ac:dyDescent="0.25">
      <c r="A56" s="3">
        <v>50</v>
      </c>
      <c r="B56" s="19"/>
      <c r="C56" s="10"/>
      <c r="D56" s="31">
        <f t="shared" si="1"/>
        <v>0</v>
      </c>
      <c r="E56" s="14"/>
      <c r="F56" s="10"/>
      <c r="G56" s="16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21"/>
    </row>
    <row r="57" spans="1:22" x14ac:dyDescent="0.25">
      <c r="A57" s="3"/>
      <c r="B57" s="19">
        <f>SUM(B6:B56)</f>
        <v>387.28499999999991</v>
      </c>
      <c r="C57" s="10">
        <f>SUM(C6:C56)</f>
        <v>1690153</v>
      </c>
      <c r="D57" s="31">
        <f>SUM(D6:D56)</f>
        <v>3882177.5</v>
      </c>
      <c r="E57" s="14"/>
      <c r="F57" s="10">
        <f>SUM(F6:F56)</f>
        <v>2350000</v>
      </c>
      <c r="G57" s="14"/>
      <c r="H57" s="19">
        <f>SUM(H6:H56)</f>
        <v>0</v>
      </c>
      <c r="I57" s="19">
        <f>SUM(I6:I56)</f>
        <v>132.45999999999995</v>
      </c>
      <c r="J57" s="19"/>
      <c r="K57" s="19">
        <f>SUM(K6:K56)</f>
        <v>0</v>
      </c>
      <c r="L57" s="19">
        <f>SUM(L6:L56)</f>
        <v>90</v>
      </c>
      <c r="M57" s="19"/>
      <c r="N57" s="19">
        <f>SUM(N6:N56)</f>
        <v>73.10499999999999</v>
      </c>
      <c r="O57" s="19">
        <f>SUM(O6:O56)</f>
        <v>0</v>
      </c>
      <c r="P57" s="19">
        <f>SUM(P6:P56)</f>
        <v>3.9249999999999998</v>
      </c>
      <c r="Q57" s="19">
        <f>SUM(Q6:Q56)</f>
        <v>0</v>
      </c>
      <c r="R57" s="19"/>
      <c r="S57" s="19">
        <f>SUM(S6:S56)</f>
        <v>68.674999999999997</v>
      </c>
      <c r="T57" s="19">
        <f>SUM(T6:T56)</f>
        <v>0</v>
      </c>
      <c r="U57" s="19">
        <f>SUM(U6:U56)</f>
        <v>0</v>
      </c>
      <c r="V57" s="21">
        <f>SUM(V6:V56)</f>
        <v>0</v>
      </c>
    </row>
    <row r="58" spans="1:22" ht="21.75" thickBot="1" x14ac:dyDescent="0.4">
      <c r="A58" s="386" t="s">
        <v>14</v>
      </c>
      <c r="B58" s="387"/>
      <c r="C58" s="388"/>
      <c r="D58" s="389">
        <f>F57-D57</f>
        <v>-1532177.5</v>
      </c>
      <c r="E58" s="390"/>
      <c r="F58" s="390"/>
      <c r="G58" s="390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2"/>
    </row>
    <row r="59" spans="1:22" ht="15.75" thickTop="1" x14ac:dyDescent="0.25"/>
  </sheetData>
  <mergeCells count="10">
    <mergeCell ref="A58:C58"/>
    <mergeCell ref="D58:G58"/>
    <mergeCell ref="H4:V4"/>
    <mergeCell ref="B4:B5"/>
    <mergeCell ref="C4:C5"/>
    <mergeCell ref="D4:D5"/>
    <mergeCell ref="A4:A5"/>
    <mergeCell ref="E4:E5"/>
    <mergeCell ref="F4:F5"/>
    <mergeCell ref="G4:G5"/>
  </mergeCells>
  <pageMargins left="0.7" right="0.7" top="0.75" bottom="0.75" header="0.3" footer="0.3"/>
  <pageSetup paperSize="9" scale="6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0"/>
  <sheetViews>
    <sheetView showGridLines="0" rightToLeft="1" zoomScale="55" zoomScaleNormal="55" workbookViewId="0">
      <pane xSplit="1" ySplit="5" topLeftCell="B15" activePane="bottomRight" state="frozen"/>
      <selection activeCell="G48" sqref="G48"/>
      <selection pane="topRight" activeCell="G48" sqref="G48"/>
      <selection pane="bottomLeft" activeCell="G48" sqref="G48"/>
      <selection pane="bottomRight" activeCell="G48" sqref="G48"/>
    </sheetView>
  </sheetViews>
  <sheetFormatPr defaultRowHeight="21" x14ac:dyDescent="0.25"/>
  <cols>
    <col min="1" max="1" width="20.5703125" style="33" customWidth="1"/>
    <col min="2" max="2" width="22" style="33" customWidth="1"/>
    <col min="3" max="3" width="22.42578125" style="34" customWidth="1"/>
    <col min="4" max="4" width="23.28515625" style="34" customWidth="1"/>
    <col min="5" max="5" width="32.140625" style="34" bestFit="1" customWidth="1"/>
    <col min="6" max="6" width="21.140625" style="34" customWidth="1"/>
    <col min="7" max="7" width="26.140625" style="34" customWidth="1"/>
    <col min="8" max="8" width="22.85546875" style="34" customWidth="1"/>
    <col min="9" max="9" width="16.7109375" style="152" customWidth="1"/>
    <col min="10" max="10" width="30.28515625" style="35" bestFit="1" customWidth="1"/>
  </cols>
  <sheetData>
    <row r="1" spans="1:10" ht="22.5" customHeight="1" x14ac:dyDescent="0.25">
      <c r="A1" s="404" t="s">
        <v>198</v>
      </c>
      <c r="B1" s="405"/>
      <c r="E1" s="77" t="s">
        <v>102</v>
      </c>
      <c r="F1" s="50">
        <f>SUM(C5:C150)</f>
        <v>1831500</v>
      </c>
      <c r="G1" s="420" t="s">
        <v>107</v>
      </c>
      <c r="H1" s="421"/>
      <c r="I1" s="421"/>
    </row>
    <row r="2" spans="1:10" ht="22.5" customHeight="1" x14ac:dyDescent="0.25">
      <c r="A2" s="406"/>
      <c r="B2" s="407"/>
      <c r="E2" s="78" t="s">
        <v>103</v>
      </c>
      <c r="F2" s="72">
        <f>SUM(H6:H150)</f>
        <v>1831500</v>
      </c>
      <c r="G2" s="420"/>
      <c r="H2" s="421"/>
      <c r="I2" s="421"/>
    </row>
    <row r="3" spans="1:10" ht="22.5" customHeight="1" thickBot="1" x14ac:dyDescent="0.3">
      <c r="A3" s="408"/>
      <c r="B3" s="409"/>
      <c r="E3" s="79" t="s">
        <v>104</v>
      </c>
      <c r="F3" s="73">
        <f>F1-F2</f>
        <v>0</v>
      </c>
      <c r="G3" s="422"/>
      <c r="H3" s="423"/>
      <c r="I3" s="423"/>
    </row>
    <row r="4" spans="1:10" ht="47.25" customHeight="1" x14ac:dyDescent="0.25">
      <c r="A4" s="45" t="s">
        <v>1</v>
      </c>
      <c r="B4" s="46" t="s">
        <v>2</v>
      </c>
      <c r="C4" s="47" t="s">
        <v>3</v>
      </c>
      <c r="D4" s="47" t="s">
        <v>131</v>
      </c>
      <c r="E4" s="47" t="s">
        <v>16</v>
      </c>
      <c r="F4" s="47" t="s">
        <v>89</v>
      </c>
      <c r="G4" s="47" t="s">
        <v>24</v>
      </c>
      <c r="H4" s="48" t="s">
        <v>96</v>
      </c>
      <c r="I4" s="149" t="s">
        <v>97</v>
      </c>
      <c r="J4" s="50" t="s">
        <v>98</v>
      </c>
    </row>
    <row r="5" spans="1:10" x14ac:dyDescent="0.25">
      <c r="A5" s="51"/>
      <c r="B5" s="38"/>
      <c r="C5" s="38"/>
      <c r="D5" s="38"/>
      <c r="E5" s="39"/>
      <c r="F5" s="38"/>
      <c r="G5" s="40"/>
      <c r="H5" s="38"/>
      <c r="I5" s="209"/>
      <c r="J5" s="65"/>
    </row>
    <row r="6" spans="1:10" x14ac:dyDescent="0.25">
      <c r="A6" s="53">
        <v>4000</v>
      </c>
      <c r="B6" s="54">
        <v>27</v>
      </c>
      <c r="C6" s="54">
        <f>A6*B6</f>
        <v>108000</v>
      </c>
      <c r="D6" s="54"/>
      <c r="E6" s="55">
        <v>45505</v>
      </c>
      <c r="F6" s="54" t="s">
        <v>200</v>
      </c>
      <c r="G6" s="66"/>
      <c r="H6" s="56">
        <v>100000</v>
      </c>
      <c r="I6" s="150">
        <v>3765</v>
      </c>
      <c r="J6" s="67">
        <v>45510</v>
      </c>
    </row>
    <row r="7" spans="1:10" x14ac:dyDescent="0.25">
      <c r="A7" s="59">
        <v>860</v>
      </c>
      <c r="B7" s="60">
        <v>250</v>
      </c>
      <c r="C7" s="60">
        <f>A7*B7</f>
        <v>215000</v>
      </c>
      <c r="D7" s="60"/>
      <c r="E7" s="61">
        <v>45507</v>
      </c>
      <c r="F7" s="60" t="s">
        <v>201</v>
      </c>
      <c r="G7" s="68" t="s">
        <v>202</v>
      </c>
      <c r="H7" s="62">
        <v>100000</v>
      </c>
      <c r="I7" s="151">
        <v>3776</v>
      </c>
      <c r="J7" s="69">
        <v>45511</v>
      </c>
    </row>
    <row r="8" spans="1:10" x14ac:dyDescent="0.25">
      <c r="A8" s="53">
        <v>20</v>
      </c>
      <c r="B8" s="54">
        <v>150</v>
      </c>
      <c r="C8" s="54">
        <f t="shared" ref="C8:C71" si="0">A8*B8</f>
        <v>3000</v>
      </c>
      <c r="D8" s="54"/>
      <c r="E8" s="55">
        <v>45511</v>
      </c>
      <c r="F8" s="54" t="s">
        <v>60</v>
      </c>
      <c r="G8" s="66" t="s">
        <v>82</v>
      </c>
      <c r="H8" s="56">
        <v>100000</v>
      </c>
      <c r="I8" s="150">
        <v>3854</v>
      </c>
      <c r="J8" s="67">
        <v>45519</v>
      </c>
    </row>
    <row r="9" spans="1:10" x14ac:dyDescent="0.25">
      <c r="A9" s="59">
        <v>1138</v>
      </c>
      <c r="B9" s="60">
        <v>350</v>
      </c>
      <c r="C9" s="60">
        <f t="shared" si="0"/>
        <v>398300</v>
      </c>
      <c r="D9" s="60"/>
      <c r="E9" s="61">
        <v>45529</v>
      </c>
      <c r="F9" s="60" t="s">
        <v>61</v>
      </c>
      <c r="G9" s="68" t="s">
        <v>203</v>
      </c>
      <c r="H9" s="62">
        <v>100000</v>
      </c>
      <c r="I9" s="151">
        <v>3896</v>
      </c>
      <c r="J9" s="69">
        <v>45523</v>
      </c>
    </row>
    <row r="10" spans="1:10" x14ac:dyDescent="0.25">
      <c r="A10" s="53">
        <v>645</v>
      </c>
      <c r="B10" s="54">
        <v>160</v>
      </c>
      <c r="C10" s="54">
        <f t="shared" si="0"/>
        <v>103200</v>
      </c>
      <c r="D10" s="54"/>
      <c r="E10" s="55">
        <v>45529</v>
      </c>
      <c r="F10" s="54" t="s">
        <v>60</v>
      </c>
      <c r="G10" s="66" t="s">
        <v>203</v>
      </c>
      <c r="H10" s="56">
        <v>35000</v>
      </c>
      <c r="I10" s="150">
        <v>3924</v>
      </c>
      <c r="J10" s="67">
        <v>45528</v>
      </c>
    </row>
    <row r="11" spans="1:10" x14ac:dyDescent="0.25">
      <c r="A11" s="59">
        <v>150</v>
      </c>
      <c r="B11" s="60">
        <v>350</v>
      </c>
      <c r="C11" s="60">
        <f t="shared" si="0"/>
        <v>52500</v>
      </c>
      <c r="D11" s="60"/>
      <c r="E11" s="61">
        <v>45556</v>
      </c>
      <c r="F11" s="60" t="s">
        <v>61</v>
      </c>
      <c r="G11" s="68" t="s">
        <v>37</v>
      </c>
      <c r="H11" s="62">
        <v>50000</v>
      </c>
      <c r="I11" s="151">
        <v>3979</v>
      </c>
      <c r="J11" s="69">
        <v>45533</v>
      </c>
    </row>
    <row r="12" spans="1:10" x14ac:dyDescent="0.25">
      <c r="A12" s="53">
        <v>110</v>
      </c>
      <c r="B12" s="54">
        <v>150</v>
      </c>
      <c r="C12" s="54">
        <f t="shared" si="0"/>
        <v>16500</v>
      </c>
      <c r="D12" s="54"/>
      <c r="E12" s="55">
        <v>45556</v>
      </c>
      <c r="F12" s="54" t="s">
        <v>60</v>
      </c>
      <c r="G12" s="66" t="s">
        <v>37</v>
      </c>
      <c r="H12" s="56">
        <v>50000</v>
      </c>
      <c r="I12" s="150">
        <v>3991</v>
      </c>
      <c r="J12" s="67">
        <v>45535</v>
      </c>
    </row>
    <row r="13" spans="1:10" x14ac:dyDescent="0.25">
      <c r="A13" s="59">
        <v>1</v>
      </c>
      <c r="B13" s="60">
        <v>4000</v>
      </c>
      <c r="C13" s="60">
        <f t="shared" si="0"/>
        <v>4000</v>
      </c>
      <c r="D13" s="60"/>
      <c r="E13" s="61">
        <v>45578</v>
      </c>
      <c r="F13" s="60" t="s">
        <v>208</v>
      </c>
      <c r="G13" s="68"/>
      <c r="H13" s="62">
        <v>50000</v>
      </c>
      <c r="I13" s="151">
        <v>4012</v>
      </c>
      <c r="J13" s="69">
        <v>45537</v>
      </c>
    </row>
    <row r="14" spans="1:10" x14ac:dyDescent="0.25">
      <c r="A14" s="53">
        <v>10</v>
      </c>
      <c r="B14" s="54">
        <v>150</v>
      </c>
      <c r="C14" s="54">
        <f t="shared" si="0"/>
        <v>1500</v>
      </c>
      <c r="D14" s="54"/>
      <c r="E14" s="55">
        <v>45572</v>
      </c>
      <c r="F14" s="54" t="s">
        <v>60</v>
      </c>
      <c r="G14" s="66"/>
      <c r="H14" s="56">
        <v>30000</v>
      </c>
      <c r="I14" s="150">
        <v>4023</v>
      </c>
      <c r="J14" s="67">
        <v>45538</v>
      </c>
    </row>
    <row r="15" spans="1:10" x14ac:dyDescent="0.25">
      <c r="A15" s="59">
        <v>208</v>
      </c>
      <c r="B15" s="60">
        <v>350</v>
      </c>
      <c r="C15" s="60">
        <f t="shared" si="0"/>
        <v>72800</v>
      </c>
      <c r="D15" s="60"/>
      <c r="E15" s="61">
        <v>45587</v>
      </c>
      <c r="F15" s="60" t="s">
        <v>61</v>
      </c>
      <c r="G15" s="205" t="s">
        <v>38</v>
      </c>
      <c r="H15" s="62">
        <v>50000</v>
      </c>
      <c r="I15" s="151">
        <v>4031</v>
      </c>
      <c r="J15" s="69">
        <v>45539</v>
      </c>
    </row>
    <row r="16" spans="1:10" x14ac:dyDescent="0.25">
      <c r="A16" s="159">
        <v>130</v>
      </c>
      <c r="B16" s="160">
        <v>150</v>
      </c>
      <c r="C16" s="160">
        <f t="shared" si="0"/>
        <v>19500</v>
      </c>
      <c r="D16" s="160"/>
      <c r="E16" s="204">
        <v>45587</v>
      </c>
      <c r="F16" s="160" t="s">
        <v>60</v>
      </c>
      <c r="G16" s="205" t="s">
        <v>38</v>
      </c>
      <c r="H16" s="206">
        <v>50000</v>
      </c>
      <c r="I16" s="271">
        <v>4044</v>
      </c>
      <c r="J16" s="208">
        <v>45540</v>
      </c>
    </row>
    <row r="17" spans="1:10" x14ac:dyDescent="0.25">
      <c r="A17" s="59"/>
      <c r="B17" s="60"/>
      <c r="C17" s="60">
        <f t="shared" si="0"/>
        <v>0</v>
      </c>
      <c r="D17" s="60"/>
      <c r="E17" s="61"/>
      <c r="F17" s="60"/>
      <c r="G17" s="68"/>
      <c r="H17" s="62">
        <v>50000</v>
      </c>
      <c r="I17" s="151">
        <v>4064</v>
      </c>
      <c r="J17" s="69">
        <v>45542</v>
      </c>
    </row>
    <row r="18" spans="1:10" x14ac:dyDescent="0.25">
      <c r="A18" s="53"/>
      <c r="B18" s="54"/>
      <c r="C18" s="54">
        <f t="shared" si="0"/>
        <v>0</v>
      </c>
      <c r="D18" s="54"/>
      <c r="E18" s="55"/>
      <c r="F18" s="54"/>
      <c r="G18" s="66"/>
      <c r="H18" s="56">
        <v>50000</v>
      </c>
      <c r="I18" s="150">
        <v>4072</v>
      </c>
      <c r="J18" s="67">
        <v>45542</v>
      </c>
    </row>
    <row r="19" spans="1:10" x14ac:dyDescent="0.25">
      <c r="A19" s="59"/>
      <c r="B19" s="60"/>
      <c r="C19" s="60">
        <f t="shared" si="0"/>
        <v>0</v>
      </c>
      <c r="D19" s="60"/>
      <c r="E19" s="61"/>
      <c r="F19" s="60"/>
      <c r="G19" s="68"/>
      <c r="H19" s="62">
        <v>100000</v>
      </c>
      <c r="I19" s="151">
        <v>4081</v>
      </c>
      <c r="J19" s="69">
        <v>45543</v>
      </c>
    </row>
    <row r="20" spans="1:10" x14ac:dyDescent="0.25">
      <c r="A20" s="53"/>
      <c r="B20" s="54"/>
      <c r="C20" s="54">
        <f t="shared" si="0"/>
        <v>0</v>
      </c>
      <c r="D20" s="54"/>
      <c r="E20" s="55"/>
      <c r="F20" s="54"/>
      <c r="G20" s="66"/>
      <c r="H20" s="56">
        <v>300000</v>
      </c>
      <c r="I20" s="150">
        <v>4086</v>
      </c>
      <c r="J20" s="67">
        <v>45544</v>
      </c>
    </row>
    <row r="21" spans="1:10" x14ac:dyDescent="0.25">
      <c r="A21" s="59"/>
      <c r="B21" s="60"/>
      <c r="C21" s="60">
        <f t="shared" si="0"/>
        <v>0</v>
      </c>
      <c r="D21" s="60"/>
      <c r="E21" s="61"/>
      <c r="F21" s="60"/>
      <c r="G21" s="68"/>
      <c r="H21" s="62">
        <v>50000</v>
      </c>
      <c r="I21" s="151">
        <v>4151</v>
      </c>
      <c r="J21" s="69">
        <v>45557</v>
      </c>
    </row>
    <row r="22" spans="1:10" x14ac:dyDescent="0.25">
      <c r="A22" s="53"/>
      <c r="B22" s="54"/>
      <c r="C22" s="54">
        <f t="shared" si="0"/>
        <v>0</v>
      </c>
      <c r="D22" s="54"/>
      <c r="E22" s="55"/>
      <c r="F22" s="54"/>
      <c r="G22" s="66"/>
      <c r="H22" s="56">
        <v>50000</v>
      </c>
      <c r="I22" s="150">
        <v>4157</v>
      </c>
      <c r="J22" s="67">
        <v>45558</v>
      </c>
    </row>
    <row r="23" spans="1:10" x14ac:dyDescent="0.25">
      <c r="A23" s="59"/>
      <c r="B23" s="60"/>
      <c r="C23" s="60">
        <f t="shared" si="0"/>
        <v>0</v>
      </c>
      <c r="D23" s="60"/>
      <c r="E23" s="61"/>
      <c r="F23" s="60"/>
      <c r="G23" s="68"/>
      <c r="H23" s="62">
        <v>50000</v>
      </c>
      <c r="I23" s="151">
        <v>4169</v>
      </c>
      <c r="J23" s="69">
        <v>45559</v>
      </c>
    </row>
    <row r="24" spans="1:10" x14ac:dyDescent="0.25">
      <c r="A24" s="53"/>
      <c r="B24" s="54"/>
      <c r="C24" s="54">
        <f t="shared" si="0"/>
        <v>0</v>
      </c>
      <c r="D24" s="54"/>
      <c r="E24" s="55"/>
      <c r="F24" s="54"/>
      <c r="G24" s="66"/>
      <c r="H24" s="56">
        <v>100000</v>
      </c>
      <c r="I24" s="150">
        <v>4187</v>
      </c>
      <c r="J24" s="67">
        <v>45561</v>
      </c>
    </row>
    <row r="25" spans="1:10" x14ac:dyDescent="0.25">
      <c r="A25" s="59"/>
      <c r="B25" s="60"/>
      <c r="C25" s="60">
        <f t="shared" si="0"/>
        <v>0</v>
      </c>
      <c r="D25" s="60"/>
      <c r="E25" s="61"/>
      <c r="F25" s="60"/>
      <c r="G25" s="68"/>
      <c r="H25" s="62">
        <v>100000</v>
      </c>
      <c r="I25" s="151">
        <v>4223</v>
      </c>
      <c r="J25" s="69">
        <v>45565</v>
      </c>
    </row>
    <row r="26" spans="1:10" x14ac:dyDescent="0.25">
      <c r="A26" s="53"/>
      <c r="B26" s="54"/>
      <c r="C26" s="54">
        <f t="shared" si="0"/>
        <v>0</v>
      </c>
      <c r="D26" s="54"/>
      <c r="E26" s="55"/>
      <c r="F26" s="54"/>
      <c r="G26" s="66"/>
      <c r="H26" s="56">
        <v>60000</v>
      </c>
      <c r="I26" s="150">
        <v>4231</v>
      </c>
      <c r="J26" s="67">
        <v>45566</v>
      </c>
    </row>
    <row r="27" spans="1:10" x14ac:dyDescent="0.25">
      <c r="A27" s="59"/>
      <c r="B27" s="60"/>
      <c r="C27" s="60">
        <f t="shared" si="0"/>
        <v>0</v>
      </c>
      <c r="D27" s="60"/>
      <c r="E27" s="61"/>
      <c r="F27" s="60"/>
      <c r="G27" s="68"/>
      <c r="H27" s="62">
        <v>50000</v>
      </c>
      <c r="I27" s="151">
        <v>4252</v>
      </c>
      <c r="J27" s="69">
        <v>45567</v>
      </c>
    </row>
    <row r="28" spans="1:10" x14ac:dyDescent="0.25">
      <c r="A28" s="53"/>
      <c r="B28" s="54"/>
      <c r="C28" s="54">
        <f t="shared" si="0"/>
        <v>0</v>
      </c>
      <c r="D28" s="54"/>
      <c r="E28" s="55"/>
      <c r="F28" s="54"/>
      <c r="G28" s="66"/>
      <c r="H28" s="56">
        <v>100000</v>
      </c>
      <c r="I28" s="150">
        <v>4258</v>
      </c>
      <c r="J28" s="67">
        <v>45568</v>
      </c>
    </row>
    <row r="29" spans="1:10" x14ac:dyDescent="0.25">
      <c r="A29" s="59"/>
      <c r="B29" s="60"/>
      <c r="C29" s="60">
        <f t="shared" si="0"/>
        <v>0</v>
      </c>
      <c r="D29" s="60"/>
      <c r="E29" s="61"/>
      <c r="F29" s="60"/>
      <c r="G29" s="68"/>
      <c r="H29" s="62">
        <v>50000</v>
      </c>
      <c r="I29" s="151">
        <v>4267</v>
      </c>
      <c r="J29" s="69">
        <v>45568</v>
      </c>
    </row>
    <row r="30" spans="1:10" x14ac:dyDescent="0.25">
      <c r="A30" s="53"/>
      <c r="B30" s="54"/>
      <c r="C30" s="54">
        <f t="shared" si="0"/>
        <v>0</v>
      </c>
      <c r="D30" s="54"/>
      <c r="E30" s="55"/>
      <c r="F30" s="54"/>
      <c r="G30" s="66"/>
      <c r="H30" s="56">
        <v>4000</v>
      </c>
      <c r="I30" s="150">
        <v>4347</v>
      </c>
      <c r="J30" s="67">
        <v>45579</v>
      </c>
    </row>
    <row r="31" spans="1:10" x14ac:dyDescent="0.25">
      <c r="A31" s="59"/>
      <c r="B31" s="60"/>
      <c r="C31" s="60">
        <f t="shared" si="0"/>
        <v>0</v>
      </c>
      <c r="D31" s="60"/>
      <c r="E31" s="61"/>
      <c r="F31" s="68"/>
      <c r="G31" s="68"/>
      <c r="H31" s="62">
        <v>2500</v>
      </c>
      <c r="I31" s="151">
        <v>4481</v>
      </c>
      <c r="J31" s="61">
        <v>45589</v>
      </c>
    </row>
    <row r="32" spans="1:10" ht="84" x14ac:dyDescent="0.25">
      <c r="A32" s="346">
        <v>1</v>
      </c>
      <c r="B32" s="347">
        <v>837200</v>
      </c>
      <c r="C32" s="347">
        <f t="shared" si="0"/>
        <v>837200</v>
      </c>
      <c r="D32" s="347"/>
      <c r="E32" s="348">
        <v>45686</v>
      </c>
      <c r="F32" s="349" t="s">
        <v>241</v>
      </c>
      <c r="G32" s="350"/>
      <c r="H32" s="351"/>
      <c r="I32" s="352"/>
      <c r="J32" s="353"/>
    </row>
    <row r="33" spans="1:10" x14ac:dyDescent="0.25">
      <c r="A33" s="59"/>
      <c r="B33" s="60"/>
      <c r="C33" s="60">
        <f t="shared" si="0"/>
        <v>0</v>
      </c>
      <c r="D33" s="60"/>
      <c r="E33" s="61"/>
      <c r="F33" s="60"/>
      <c r="G33" s="68"/>
      <c r="H33" s="62"/>
      <c r="I33" s="151"/>
      <c r="J33" s="69"/>
    </row>
    <row r="34" spans="1:10" x14ac:dyDescent="0.25">
      <c r="A34" s="53"/>
      <c r="B34" s="54"/>
      <c r="C34" s="54">
        <f t="shared" si="0"/>
        <v>0</v>
      </c>
      <c r="D34" s="54"/>
      <c r="E34" s="55"/>
      <c r="F34" s="54"/>
      <c r="G34" s="66"/>
      <c r="H34" s="56"/>
      <c r="I34" s="150"/>
      <c r="J34" s="67"/>
    </row>
    <row r="35" spans="1:10" x14ac:dyDescent="0.25">
      <c r="A35" s="59"/>
      <c r="B35" s="60"/>
      <c r="C35" s="60">
        <f t="shared" si="0"/>
        <v>0</v>
      </c>
      <c r="D35" s="60"/>
      <c r="E35" s="61"/>
      <c r="F35" s="60"/>
      <c r="G35" s="68"/>
      <c r="H35" s="62"/>
      <c r="I35" s="151"/>
      <c r="J35" s="69"/>
    </row>
    <row r="36" spans="1:10" x14ac:dyDescent="0.25">
      <c r="A36" s="53"/>
      <c r="B36" s="54"/>
      <c r="C36" s="54">
        <f t="shared" si="0"/>
        <v>0</v>
      </c>
      <c r="D36" s="54"/>
      <c r="E36" s="55"/>
      <c r="F36" s="54"/>
      <c r="G36" s="66"/>
      <c r="H36" s="56"/>
      <c r="I36" s="150"/>
      <c r="J36" s="67"/>
    </row>
    <row r="37" spans="1:10" x14ac:dyDescent="0.25">
      <c r="A37" s="59"/>
      <c r="B37" s="60"/>
      <c r="C37" s="60">
        <f t="shared" si="0"/>
        <v>0</v>
      </c>
      <c r="D37" s="60"/>
      <c r="E37" s="61"/>
      <c r="F37" s="60"/>
      <c r="G37" s="68"/>
      <c r="H37" s="62"/>
      <c r="I37" s="151"/>
      <c r="J37" s="69"/>
    </row>
    <row r="38" spans="1:10" x14ac:dyDescent="0.25">
      <c r="A38" s="53"/>
      <c r="B38" s="54"/>
      <c r="C38" s="54">
        <f t="shared" si="0"/>
        <v>0</v>
      </c>
      <c r="D38" s="54"/>
      <c r="E38" s="55"/>
      <c r="F38" s="54"/>
      <c r="G38" s="66"/>
      <c r="H38" s="56"/>
      <c r="I38" s="150"/>
      <c r="J38" s="67"/>
    </row>
    <row r="39" spans="1:10" x14ac:dyDescent="0.25">
      <c r="A39" s="59"/>
      <c r="B39" s="60"/>
      <c r="C39" s="60">
        <f t="shared" si="0"/>
        <v>0</v>
      </c>
      <c r="D39" s="60"/>
      <c r="E39" s="61"/>
      <c r="F39" s="60"/>
      <c r="G39" s="68"/>
      <c r="H39" s="62"/>
      <c r="I39" s="151"/>
      <c r="J39" s="69"/>
    </row>
    <row r="40" spans="1:10" x14ac:dyDescent="0.25">
      <c r="A40" s="53"/>
      <c r="B40" s="54"/>
      <c r="C40" s="54">
        <f t="shared" si="0"/>
        <v>0</v>
      </c>
      <c r="D40" s="54"/>
      <c r="E40" s="55"/>
      <c r="F40" s="54"/>
      <c r="G40" s="66"/>
      <c r="H40" s="56"/>
      <c r="I40" s="150"/>
      <c r="J40" s="67"/>
    </row>
    <row r="41" spans="1:10" x14ac:dyDescent="0.25">
      <c r="A41" s="59"/>
      <c r="B41" s="60"/>
      <c r="C41" s="60">
        <f t="shared" si="0"/>
        <v>0</v>
      </c>
      <c r="D41" s="60"/>
      <c r="E41" s="61"/>
      <c r="F41" s="60"/>
      <c r="G41" s="68"/>
      <c r="H41" s="62"/>
      <c r="I41" s="151"/>
      <c r="J41" s="69"/>
    </row>
    <row r="42" spans="1:10" x14ac:dyDescent="0.25">
      <c r="A42" s="53"/>
      <c r="B42" s="54"/>
      <c r="C42" s="54">
        <f t="shared" si="0"/>
        <v>0</v>
      </c>
      <c r="D42" s="54"/>
      <c r="E42" s="55"/>
      <c r="F42" s="54"/>
      <c r="G42" s="66"/>
      <c r="H42" s="56"/>
      <c r="I42" s="150"/>
      <c r="J42" s="67"/>
    </row>
    <row r="43" spans="1:10" x14ac:dyDescent="0.25">
      <c r="A43" s="59"/>
      <c r="B43" s="60"/>
      <c r="C43" s="60">
        <f t="shared" si="0"/>
        <v>0</v>
      </c>
      <c r="D43" s="60"/>
      <c r="E43" s="61"/>
      <c r="F43" s="60"/>
      <c r="G43" s="68"/>
      <c r="H43" s="62"/>
      <c r="I43" s="151"/>
      <c r="J43" s="69"/>
    </row>
    <row r="44" spans="1:10" x14ac:dyDescent="0.25">
      <c r="A44" s="53"/>
      <c r="B44" s="54"/>
      <c r="C44" s="54">
        <f t="shared" si="0"/>
        <v>0</v>
      </c>
      <c r="D44" s="54"/>
      <c r="E44" s="55"/>
      <c r="F44" s="54"/>
      <c r="G44" s="66"/>
      <c r="H44" s="56"/>
      <c r="I44" s="150"/>
      <c r="J44" s="67"/>
    </row>
    <row r="45" spans="1:10" x14ac:dyDescent="0.25">
      <c r="A45" s="59"/>
      <c r="B45" s="60"/>
      <c r="C45" s="60">
        <f t="shared" si="0"/>
        <v>0</v>
      </c>
      <c r="D45" s="60"/>
      <c r="E45" s="61"/>
      <c r="F45" s="60"/>
      <c r="G45" s="68"/>
      <c r="H45" s="62"/>
      <c r="I45" s="151"/>
      <c r="J45" s="69"/>
    </row>
    <row r="46" spans="1:10" x14ac:dyDescent="0.25">
      <c r="A46" s="53"/>
      <c r="B46" s="54"/>
      <c r="C46" s="54">
        <f t="shared" si="0"/>
        <v>0</v>
      </c>
      <c r="D46" s="54"/>
      <c r="E46" s="55"/>
      <c r="F46" s="54"/>
      <c r="G46" s="66"/>
      <c r="H46" s="56"/>
      <c r="I46" s="150"/>
      <c r="J46" s="67"/>
    </row>
    <row r="47" spans="1:10" x14ac:dyDescent="0.25">
      <c r="A47" s="59"/>
      <c r="B47" s="60"/>
      <c r="C47" s="60">
        <f t="shared" si="0"/>
        <v>0</v>
      </c>
      <c r="D47" s="60"/>
      <c r="E47" s="61"/>
      <c r="F47" s="60"/>
      <c r="G47" s="68"/>
      <c r="H47" s="62"/>
      <c r="I47" s="151"/>
      <c r="J47" s="69"/>
    </row>
    <row r="48" spans="1:10" x14ac:dyDescent="0.25">
      <c r="A48" s="53"/>
      <c r="B48" s="54"/>
      <c r="C48" s="54">
        <f t="shared" si="0"/>
        <v>0</v>
      </c>
      <c r="D48" s="54"/>
      <c r="E48" s="55"/>
      <c r="F48" s="54"/>
      <c r="G48" s="66"/>
      <c r="H48" s="56"/>
      <c r="I48" s="150"/>
      <c r="J48" s="67"/>
    </row>
    <row r="49" spans="1:10" x14ac:dyDescent="0.25">
      <c r="A49" s="59"/>
      <c r="B49" s="60"/>
      <c r="C49" s="60">
        <f t="shared" si="0"/>
        <v>0</v>
      </c>
      <c r="D49" s="60"/>
      <c r="E49" s="61"/>
      <c r="F49" s="60"/>
      <c r="G49" s="68"/>
      <c r="H49" s="62"/>
      <c r="I49" s="151"/>
      <c r="J49" s="69"/>
    </row>
    <row r="50" spans="1:10" x14ac:dyDescent="0.25">
      <c r="A50" s="53"/>
      <c r="B50" s="54"/>
      <c r="C50" s="54">
        <f t="shared" si="0"/>
        <v>0</v>
      </c>
      <c r="D50" s="54"/>
      <c r="E50" s="55"/>
      <c r="F50" s="54"/>
      <c r="G50" s="66"/>
      <c r="H50" s="56"/>
      <c r="I50" s="150"/>
      <c r="J50" s="67"/>
    </row>
    <row r="51" spans="1:10" x14ac:dyDescent="0.25">
      <c r="A51" s="59"/>
      <c r="B51" s="60"/>
      <c r="C51" s="60">
        <f t="shared" si="0"/>
        <v>0</v>
      </c>
      <c r="D51" s="60"/>
      <c r="E51" s="61"/>
      <c r="F51" s="60"/>
      <c r="G51" s="68"/>
      <c r="H51" s="62"/>
      <c r="I51" s="151"/>
      <c r="J51" s="69"/>
    </row>
    <row r="52" spans="1:10" x14ac:dyDescent="0.25">
      <c r="A52" s="53"/>
      <c r="B52" s="54"/>
      <c r="C52" s="54">
        <f t="shared" si="0"/>
        <v>0</v>
      </c>
      <c r="D52" s="54"/>
      <c r="E52" s="55"/>
      <c r="F52" s="54"/>
      <c r="G52" s="66"/>
      <c r="H52" s="56"/>
      <c r="I52" s="150"/>
      <c r="J52" s="67"/>
    </row>
    <row r="53" spans="1:10" x14ac:dyDescent="0.25">
      <c r="A53" s="59"/>
      <c r="B53" s="60"/>
      <c r="C53" s="60">
        <f t="shared" si="0"/>
        <v>0</v>
      </c>
      <c r="D53" s="60"/>
      <c r="E53" s="61"/>
      <c r="F53" s="60"/>
      <c r="G53" s="68"/>
      <c r="H53" s="62"/>
      <c r="I53" s="151"/>
      <c r="J53" s="69"/>
    </row>
    <row r="54" spans="1:10" x14ac:dyDescent="0.25">
      <c r="A54" s="53"/>
      <c r="B54" s="54"/>
      <c r="C54" s="54">
        <f t="shared" si="0"/>
        <v>0</v>
      </c>
      <c r="D54" s="54"/>
      <c r="E54" s="55"/>
      <c r="F54" s="54"/>
      <c r="G54" s="66"/>
      <c r="H54" s="56"/>
      <c r="I54" s="150"/>
      <c r="J54" s="67"/>
    </row>
    <row r="55" spans="1:10" x14ac:dyDescent="0.25">
      <c r="A55" s="59"/>
      <c r="B55" s="60"/>
      <c r="C55" s="60">
        <f t="shared" si="0"/>
        <v>0</v>
      </c>
      <c r="D55" s="60"/>
      <c r="E55" s="61"/>
      <c r="F55" s="60"/>
      <c r="G55" s="68"/>
      <c r="H55" s="62"/>
      <c r="I55" s="151"/>
      <c r="J55" s="69"/>
    </row>
    <row r="56" spans="1:10" x14ac:dyDescent="0.25">
      <c r="A56" s="53"/>
      <c r="B56" s="54"/>
      <c r="C56" s="54">
        <f t="shared" si="0"/>
        <v>0</v>
      </c>
      <c r="D56" s="54"/>
      <c r="E56" s="55"/>
      <c r="F56" s="54"/>
      <c r="G56" s="66"/>
      <c r="H56" s="56"/>
      <c r="I56" s="150"/>
      <c r="J56" s="67"/>
    </row>
    <row r="57" spans="1:10" x14ac:dyDescent="0.25">
      <c r="A57" s="59"/>
      <c r="B57" s="60"/>
      <c r="C57" s="60">
        <f t="shared" si="0"/>
        <v>0</v>
      </c>
      <c r="D57" s="60"/>
      <c r="E57" s="61"/>
      <c r="F57" s="60"/>
      <c r="G57" s="68"/>
      <c r="H57" s="62"/>
      <c r="I57" s="151"/>
      <c r="J57" s="69"/>
    </row>
    <row r="58" spans="1:10" x14ac:dyDescent="0.25">
      <c r="A58" s="53"/>
      <c r="B58" s="54"/>
      <c r="C58" s="54">
        <f t="shared" si="0"/>
        <v>0</v>
      </c>
      <c r="D58" s="54"/>
      <c r="E58" s="55"/>
      <c r="F58" s="54"/>
      <c r="G58" s="66"/>
      <c r="H58" s="56"/>
      <c r="I58" s="150"/>
      <c r="J58" s="67"/>
    </row>
    <row r="59" spans="1:10" x14ac:dyDescent="0.25">
      <c r="A59" s="59"/>
      <c r="B59" s="60"/>
      <c r="C59" s="60">
        <f t="shared" si="0"/>
        <v>0</v>
      </c>
      <c r="D59" s="60"/>
      <c r="E59" s="61"/>
      <c r="F59" s="60"/>
      <c r="G59" s="68"/>
      <c r="H59" s="62"/>
      <c r="I59" s="151"/>
      <c r="J59" s="69"/>
    </row>
    <row r="60" spans="1:10" x14ac:dyDescent="0.25">
      <c r="A60" s="53"/>
      <c r="B60" s="54"/>
      <c r="C60" s="54">
        <f t="shared" si="0"/>
        <v>0</v>
      </c>
      <c r="D60" s="54"/>
      <c r="E60" s="55"/>
      <c r="F60" s="54"/>
      <c r="G60" s="66"/>
      <c r="H60" s="56"/>
      <c r="I60" s="150"/>
      <c r="J60" s="67"/>
    </row>
    <row r="61" spans="1:10" x14ac:dyDescent="0.25">
      <c r="A61" s="59"/>
      <c r="B61" s="60"/>
      <c r="C61" s="60">
        <f t="shared" si="0"/>
        <v>0</v>
      </c>
      <c r="D61" s="60"/>
      <c r="E61" s="61"/>
      <c r="F61" s="60"/>
      <c r="G61" s="68"/>
      <c r="H61" s="62"/>
      <c r="I61" s="151"/>
      <c r="J61" s="69"/>
    </row>
    <row r="62" spans="1:10" x14ac:dyDescent="0.25">
      <c r="A62" s="53"/>
      <c r="B62" s="54"/>
      <c r="C62" s="54">
        <f t="shared" si="0"/>
        <v>0</v>
      </c>
      <c r="D62" s="54"/>
      <c r="E62" s="55"/>
      <c r="F62" s="54"/>
      <c r="G62" s="66"/>
      <c r="H62" s="56"/>
      <c r="I62" s="150"/>
      <c r="J62" s="67"/>
    </row>
    <row r="63" spans="1:10" x14ac:dyDescent="0.25">
      <c r="A63" s="59"/>
      <c r="B63" s="60"/>
      <c r="C63" s="60">
        <f t="shared" si="0"/>
        <v>0</v>
      </c>
      <c r="D63" s="60"/>
      <c r="E63" s="61"/>
      <c r="F63" s="60"/>
      <c r="G63" s="68"/>
      <c r="H63" s="62"/>
      <c r="I63" s="151"/>
      <c r="J63" s="69"/>
    </row>
    <row r="64" spans="1:10" x14ac:dyDescent="0.25">
      <c r="A64" s="53"/>
      <c r="B64" s="54"/>
      <c r="C64" s="54">
        <f t="shared" si="0"/>
        <v>0</v>
      </c>
      <c r="D64" s="54"/>
      <c r="E64" s="55"/>
      <c r="F64" s="54"/>
      <c r="G64" s="66"/>
      <c r="H64" s="56"/>
      <c r="I64" s="150"/>
      <c r="J64" s="67"/>
    </row>
    <row r="65" spans="1:10" x14ac:dyDescent="0.25">
      <c r="A65" s="59"/>
      <c r="B65" s="60"/>
      <c r="C65" s="60">
        <f t="shared" si="0"/>
        <v>0</v>
      </c>
      <c r="D65" s="60"/>
      <c r="E65" s="61"/>
      <c r="F65" s="60"/>
      <c r="G65" s="68"/>
      <c r="H65" s="62"/>
      <c r="I65" s="151"/>
      <c r="J65" s="69"/>
    </row>
    <row r="66" spans="1:10" x14ac:dyDescent="0.25">
      <c r="A66" s="53"/>
      <c r="B66" s="54"/>
      <c r="C66" s="54">
        <f t="shared" si="0"/>
        <v>0</v>
      </c>
      <c r="D66" s="54"/>
      <c r="E66" s="55"/>
      <c r="F66" s="54"/>
      <c r="G66" s="66"/>
      <c r="H66" s="56"/>
      <c r="I66" s="150"/>
      <c r="J66" s="67"/>
    </row>
    <row r="67" spans="1:10" x14ac:dyDescent="0.25">
      <c r="A67" s="59"/>
      <c r="B67" s="60"/>
      <c r="C67" s="60">
        <f t="shared" si="0"/>
        <v>0</v>
      </c>
      <c r="D67" s="60"/>
      <c r="E67" s="61"/>
      <c r="F67" s="60"/>
      <c r="G67" s="68"/>
      <c r="H67" s="62"/>
      <c r="I67" s="151"/>
      <c r="J67" s="69"/>
    </row>
    <row r="68" spans="1:10" x14ac:dyDescent="0.25">
      <c r="A68" s="53"/>
      <c r="B68" s="54"/>
      <c r="C68" s="54">
        <f t="shared" si="0"/>
        <v>0</v>
      </c>
      <c r="D68" s="54"/>
      <c r="E68" s="55"/>
      <c r="F68" s="54"/>
      <c r="G68" s="66"/>
      <c r="H68" s="56"/>
      <c r="I68" s="150"/>
      <c r="J68" s="67"/>
    </row>
    <row r="69" spans="1:10" x14ac:dyDescent="0.25">
      <c r="A69" s="59"/>
      <c r="B69" s="60"/>
      <c r="C69" s="60">
        <f t="shared" si="0"/>
        <v>0</v>
      </c>
      <c r="D69" s="60"/>
      <c r="E69" s="61"/>
      <c r="F69" s="60"/>
      <c r="G69" s="68"/>
      <c r="H69" s="62"/>
      <c r="I69" s="151"/>
      <c r="J69" s="69"/>
    </row>
    <row r="70" spans="1:10" x14ac:dyDescent="0.25">
      <c r="A70" s="53"/>
      <c r="B70" s="54"/>
      <c r="C70" s="54">
        <f t="shared" si="0"/>
        <v>0</v>
      </c>
      <c r="D70" s="54"/>
      <c r="E70" s="55"/>
      <c r="F70" s="54"/>
      <c r="G70" s="66"/>
      <c r="H70" s="56"/>
      <c r="I70" s="150"/>
      <c r="J70" s="67"/>
    </row>
    <row r="71" spans="1:10" x14ac:dyDescent="0.25">
      <c r="A71" s="59"/>
      <c r="B71" s="60"/>
      <c r="C71" s="60">
        <f t="shared" si="0"/>
        <v>0</v>
      </c>
      <c r="D71" s="60"/>
      <c r="E71" s="61"/>
      <c r="F71" s="60"/>
      <c r="G71" s="68"/>
      <c r="H71" s="62"/>
      <c r="I71" s="151"/>
      <c r="J71" s="69"/>
    </row>
    <row r="72" spans="1:10" x14ac:dyDescent="0.25">
      <c r="A72" s="53"/>
      <c r="B72" s="54"/>
      <c r="C72" s="54">
        <f t="shared" ref="C72:C135" si="1">A72*B72</f>
        <v>0</v>
      </c>
      <c r="D72" s="54"/>
      <c r="E72" s="55"/>
      <c r="F72" s="54"/>
      <c r="G72" s="66"/>
      <c r="H72" s="56"/>
      <c r="I72" s="150"/>
      <c r="J72" s="67"/>
    </row>
    <row r="73" spans="1:10" x14ac:dyDescent="0.25">
      <c r="A73" s="59"/>
      <c r="B73" s="60"/>
      <c r="C73" s="60">
        <f t="shared" si="1"/>
        <v>0</v>
      </c>
      <c r="D73" s="60"/>
      <c r="E73" s="61"/>
      <c r="F73" s="60"/>
      <c r="G73" s="68"/>
      <c r="H73" s="62"/>
      <c r="I73" s="151"/>
      <c r="J73" s="69"/>
    </row>
    <row r="74" spans="1:10" x14ac:dyDescent="0.25">
      <c r="A74" s="53"/>
      <c r="B74" s="54"/>
      <c r="C74" s="54">
        <f t="shared" si="1"/>
        <v>0</v>
      </c>
      <c r="D74" s="54"/>
      <c r="E74" s="55"/>
      <c r="F74" s="54"/>
      <c r="G74" s="66"/>
      <c r="H74" s="56"/>
      <c r="I74" s="150"/>
      <c r="J74" s="67"/>
    </row>
    <row r="75" spans="1:10" x14ac:dyDescent="0.25">
      <c r="A75" s="59"/>
      <c r="B75" s="60"/>
      <c r="C75" s="60">
        <f t="shared" si="1"/>
        <v>0</v>
      </c>
      <c r="D75" s="60"/>
      <c r="E75" s="61"/>
      <c r="F75" s="60"/>
      <c r="G75" s="68"/>
      <c r="H75" s="62"/>
      <c r="I75" s="151"/>
      <c r="J75" s="69"/>
    </row>
    <row r="76" spans="1:10" x14ac:dyDescent="0.25">
      <c r="A76" s="53"/>
      <c r="B76" s="54"/>
      <c r="C76" s="54">
        <f t="shared" si="1"/>
        <v>0</v>
      </c>
      <c r="D76" s="54"/>
      <c r="E76" s="55"/>
      <c r="F76" s="54"/>
      <c r="G76" s="66"/>
      <c r="H76" s="56"/>
      <c r="I76" s="150"/>
      <c r="J76" s="67"/>
    </row>
    <row r="77" spans="1:10" x14ac:dyDescent="0.25">
      <c r="A77" s="59"/>
      <c r="B77" s="60"/>
      <c r="C77" s="60">
        <f t="shared" si="1"/>
        <v>0</v>
      </c>
      <c r="D77" s="60"/>
      <c r="E77" s="61"/>
      <c r="F77" s="60"/>
      <c r="G77" s="68"/>
      <c r="H77" s="62"/>
      <c r="I77" s="151"/>
      <c r="J77" s="69"/>
    </row>
    <row r="78" spans="1:10" x14ac:dyDescent="0.25">
      <c r="A78" s="53"/>
      <c r="B78" s="54"/>
      <c r="C78" s="54">
        <f t="shared" si="1"/>
        <v>0</v>
      </c>
      <c r="D78" s="54"/>
      <c r="E78" s="55"/>
      <c r="F78" s="54"/>
      <c r="G78" s="66"/>
      <c r="H78" s="56"/>
      <c r="I78" s="150"/>
      <c r="J78" s="67"/>
    </row>
    <row r="79" spans="1:10" x14ac:dyDescent="0.25">
      <c r="A79" s="59"/>
      <c r="B79" s="60"/>
      <c r="C79" s="60">
        <f t="shared" si="1"/>
        <v>0</v>
      </c>
      <c r="D79" s="60"/>
      <c r="E79" s="61"/>
      <c r="F79" s="60"/>
      <c r="G79" s="68"/>
      <c r="H79" s="62"/>
      <c r="I79" s="151"/>
      <c r="J79" s="69"/>
    </row>
    <row r="80" spans="1:10" x14ac:dyDescent="0.25">
      <c r="A80" s="53"/>
      <c r="B80" s="54"/>
      <c r="C80" s="54">
        <f t="shared" si="1"/>
        <v>0</v>
      </c>
      <c r="D80" s="54"/>
      <c r="E80" s="55"/>
      <c r="F80" s="54"/>
      <c r="G80" s="66"/>
      <c r="H80" s="56"/>
      <c r="I80" s="150"/>
      <c r="J80" s="67"/>
    </row>
    <row r="81" spans="1:10" x14ac:dyDescent="0.25">
      <c r="A81" s="59"/>
      <c r="B81" s="60"/>
      <c r="C81" s="60">
        <f t="shared" si="1"/>
        <v>0</v>
      </c>
      <c r="D81" s="60"/>
      <c r="E81" s="61"/>
      <c r="F81" s="60"/>
      <c r="G81" s="68"/>
      <c r="H81" s="62"/>
      <c r="I81" s="151"/>
      <c r="J81" s="69"/>
    </row>
    <row r="82" spans="1:10" x14ac:dyDescent="0.25">
      <c r="A82" s="53"/>
      <c r="B82" s="54"/>
      <c r="C82" s="54">
        <f t="shared" si="1"/>
        <v>0</v>
      </c>
      <c r="D82" s="54"/>
      <c r="E82" s="55"/>
      <c r="F82" s="54"/>
      <c r="G82" s="66"/>
      <c r="H82" s="56"/>
      <c r="I82" s="150"/>
      <c r="J82" s="67"/>
    </row>
    <row r="83" spans="1:10" x14ac:dyDescent="0.25">
      <c r="A83" s="59"/>
      <c r="B83" s="60"/>
      <c r="C83" s="60">
        <f t="shared" si="1"/>
        <v>0</v>
      </c>
      <c r="D83" s="60"/>
      <c r="E83" s="61"/>
      <c r="F83" s="60"/>
      <c r="G83" s="68"/>
      <c r="H83" s="62"/>
      <c r="I83" s="151"/>
      <c r="J83" s="69"/>
    </row>
    <row r="84" spans="1:10" x14ac:dyDescent="0.25">
      <c r="A84" s="53"/>
      <c r="B84" s="54"/>
      <c r="C84" s="54">
        <f t="shared" si="1"/>
        <v>0</v>
      </c>
      <c r="D84" s="54"/>
      <c r="E84" s="55"/>
      <c r="F84" s="54"/>
      <c r="G84" s="66"/>
      <c r="H84" s="56"/>
      <c r="I84" s="150"/>
      <c r="J84" s="67"/>
    </row>
    <row r="85" spans="1:10" x14ac:dyDescent="0.25">
      <c r="A85" s="59"/>
      <c r="B85" s="60"/>
      <c r="C85" s="60">
        <f t="shared" si="1"/>
        <v>0</v>
      </c>
      <c r="D85" s="60"/>
      <c r="E85" s="61"/>
      <c r="F85" s="60"/>
      <c r="G85" s="68"/>
      <c r="H85" s="62"/>
      <c r="I85" s="151"/>
      <c r="J85" s="69"/>
    </row>
    <row r="86" spans="1:10" x14ac:dyDescent="0.25">
      <c r="A86" s="53"/>
      <c r="B86" s="54"/>
      <c r="C86" s="54">
        <f t="shared" si="1"/>
        <v>0</v>
      </c>
      <c r="D86" s="54"/>
      <c r="E86" s="55"/>
      <c r="F86" s="54"/>
      <c r="G86" s="66"/>
      <c r="H86" s="56"/>
      <c r="I86" s="150"/>
      <c r="J86" s="67"/>
    </row>
    <row r="87" spans="1:10" x14ac:dyDescent="0.25">
      <c r="A87" s="59"/>
      <c r="B87" s="60"/>
      <c r="C87" s="60">
        <f t="shared" si="1"/>
        <v>0</v>
      </c>
      <c r="D87" s="60"/>
      <c r="E87" s="61"/>
      <c r="F87" s="60"/>
      <c r="G87" s="68"/>
      <c r="H87" s="62"/>
      <c r="I87" s="151"/>
      <c r="J87" s="69"/>
    </row>
    <row r="88" spans="1:10" x14ac:dyDescent="0.25">
      <c r="A88" s="53"/>
      <c r="B88" s="54"/>
      <c r="C88" s="54">
        <f t="shared" si="1"/>
        <v>0</v>
      </c>
      <c r="D88" s="54"/>
      <c r="E88" s="55"/>
      <c r="F88" s="54"/>
      <c r="G88" s="66"/>
      <c r="H88" s="56"/>
      <c r="I88" s="150"/>
      <c r="J88" s="67"/>
    </row>
    <row r="89" spans="1:10" x14ac:dyDescent="0.25">
      <c r="A89" s="59"/>
      <c r="B89" s="60"/>
      <c r="C89" s="60">
        <f t="shared" si="1"/>
        <v>0</v>
      </c>
      <c r="D89" s="60"/>
      <c r="E89" s="61"/>
      <c r="F89" s="60"/>
      <c r="G89" s="68"/>
      <c r="H89" s="62"/>
      <c r="I89" s="151"/>
      <c r="J89" s="69"/>
    </row>
    <row r="90" spans="1:10" x14ac:dyDescent="0.25">
      <c r="A90" s="53"/>
      <c r="B90" s="54"/>
      <c r="C90" s="54">
        <f t="shared" si="1"/>
        <v>0</v>
      </c>
      <c r="D90" s="54"/>
      <c r="E90" s="55"/>
      <c r="F90" s="54"/>
      <c r="G90" s="66"/>
      <c r="H90" s="56"/>
      <c r="I90" s="150"/>
      <c r="J90" s="67"/>
    </row>
    <row r="91" spans="1:10" x14ac:dyDescent="0.25">
      <c r="A91" s="59"/>
      <c r="B91" s="60"/>
      <c r="C91" s="60">
        <f t="shared" si="1"/>
        <v>0</v>
      </c>
      <c r="D91" s="60"/>
      <c r="E91" s="61"/>
      <c r="F91" s="60"/>
      <c r="G91" s="68"/>
      <c r="H91" s="62"/>
      <c r="I91" s="151"/>
      <c r="J91" s="69"/>
    </row>
    <row r="92" spans="1:10" x14ac:dyDescent="0.25">
      <c r="A92" s="53"/>
      <c r="B92" s="54"/>
      <c r="C92" s="54">
        <f t="shared" si="1"/>
        <v>0</v>
      </c>
      <c r="D92" s="54"/>
      <c r="E92" s="55"/>
      <c r="F92" s="54"/>
      <c r="G92" s="66"/>
      <c r="H92" s="56"/>
      <c r="I92" s="150"/>
      <c r="J92" s="67"/>
    </row>
    <row r="93" spans="1:10" x14ac:dyDescent="0.25">
      <c r="A93" s="59"/>
      <c r="B93" s="60"/>
      <c r="C93" s="60">
        <f t="shared" si="1"/>
        <v>0</v>
      </c>
      <c r="D93" s="60"/>
      <c r="E93" s="61"/>
      <c r="F93" s="60"/>
      <c r="G93" s="68"/>
      <c r="H93" s="62"/>
      <c r="I93" s="151"/>
      <c r="J93" s="69"/>
    </row>
    <row r="94" spans="1:10" x14ac:dyDescent="0.25">
      <c r="A94" s="53"/>
      <c r="B94" s="54"/>
      <c r="C94" s="54">
        <f t="shared" si="1"/>
        <v>0</v>
      </c>
      <c r="D94" s="54"/>
      <c r="E94" s="55"/>
      <c r="F94" s="54"/>
      <c r="G94" s="66"/>
      <c r="H94" s="56"/>
      <c r="I94" s="150"/>
      <c r="J94" s="67"/>
    </row>
    <row r="95" spans="1:10" x14ac:dyDescent="0.25">
      <c r="A95" s="59"/>
      <c r="B95" s="60"/>
      <c r="C95" s="60">
        <f t="shared" si="1"/>
        <v>0</v>
      </c>
      <c r="D95" s="60"/>
      <c r="E95" s="61"/>
      <c r="F95" s="60"/>
      <c r="G95" s="68"/>
      <c r="H95" s="62"/>
      <c r="I95" s="151"/>
      <c r="J95" s="69"/>
    </row>
    <row r="96" spans="1:10" x14ac:dyDescent="0.25">
      <c r="A96" s="53"/>
      <c r="B96" s="54"/>
      <c r="C96" s="54">
        <f t="shared" si="1"/>
        <v>0</v>
      </c>
      <c r="D96" s="54"/>
      <c r="E96" s="55"/>
      <c r="F96" s="54"/>
      <c r="G96" s="66"/>
      <c r="H96" s="56"/>
      <c r="I96" s="150"/>
      <c r="J96" s="67"/>
    </row>
    <row r="97" spans="1:10" x14ac:dyDescent="0.25">
      <c r="A97" s="59"/>
      <c r="B97" s="60"/>
      <c r="C97" s="60">
        <f t="shared" si="1"/>
        <v>0</v>
      </c>
      <c r="D97" s="60"/>
      <c r="E97" s="61"/>
      <c r="F97" s="60"/>
      <c r="G97" s="68"/>
      <c r="H97" s="62"/>
      <c r="I97" s="151"/>
      <c r="J97" s="69"/>
    </row>
    <row r="98" spans="1:10" x14ac:dyDescent="0.25">
      <c r="A98" s="53"/>
      <c r="B98" s="54"/>
      <c r="C98" s="54">
        <f t="shared" si="1"/>
        <v>0</v>
      </c>
      <c r="D98" s="54"/>
      <c r="E98" s="55"/>
      <c r="F98" s="54"/>
      <c r="G98" s="66"/>
      <c r="H98" s="56"/>
      <c r="I98" s="150"/>
      <c r="J98" s="67"/>
    </row>
    <row r="99" spans="1:10" x14ac:dyDescent="0.25">
      <c r="A99" s="59"/>
      <c r="B99" s="60"/>
      <c r="C99" s="60">
        <f t="shared" si="1"/>
        <v>0</v>
      </c>
      <c r="D99" s="60"/>
      <c r="E99" s="61"/>
      <c r="F99" s="60"/>
      <c r="G99" s="68"/>
      <c r="H99" s="62"/>
      <c r="I99" s="151"/>
      <c r="J99" s="69"/>
    </row>
    <row r="100" spans="1:10" x14ac:dyDescent="0.25">
      <c r="A100" s="53"/>
      <c r="B100" s="54"/>
      <c r="C100" s="54">
        <f t="shared" si="1"/>
        <v>0</v>
      </c>
      <c r="D100" s="54"/>
      <c r="E100" s="55"/>
      <c r="F100" s="54"/>
      <c r="G100" s="66"/>
      <c r="H100" s="56"/>
      <c r="I100" s="150"/>
      <c r="J100" s="67"/>
    </row>
    <row r="101" spans="1:10" x14ac:dyDescent="0.25">
      <c r="A101" s="59"/>
      <c r="B101" s="60"/>
      <c r="C101" s="60">
        <f t="shared" si="1"/>
        <v>0</v>
      </c>
      <c r="D101" s="60"/>
      <c r="E101" s="61"/>
      <c r="F101" s="60"/>
      <c r="G101" s="68"/>
      <c r="H101" s="62"/>
      <c r="I101" s="151"/>
      <c r="J101" s="69"/>
    </row>
    <row r="102" spans="1:10" x14ac:dyDescent="0.25">
      <c r="A102" s="53"/>
      <c r="B102" s="54"/>
      <c r="C102" s="54">
        <f t="shared" si="1"/>
        <v>0</v>
      </c>
      <c r="D102" s="54"/>
      <c r="E102" s="55"/>
      <c r="F102" s="54"/>
      <c r="G102" s="66"/>
      <c r="H102" s="56"/>
      <c r="I102" s="150"/>
      <c r="J102" s="67"/>
    </row>
    <row r="103" spans="1:10" x14ac:dyDescent="0.25">
      <c r="A103" s="59"/>
      <c r="B103" s="60"/>
      <c r="C103" s="60">
        <f t="shared" si="1"/>
        <v>0</v>
      </c>
      <c r="D103" s="60"/>
      <c r="E103" s="61"/>
      <c r="F103" s="60"/>
      <c r="G103" s="68"/>
      <c r="H103" s="62"/>
      <c r="I103" s="151"/>
      <c r="J103" s="69"/>
    </row>
    <row r="104" spans="1:10" x14ac:dyDescent="0.25">
      <c r="A104" s="53"/>
      <c r="B104" s="54"/>
      <c r="C104" s="54">
        <f t="shared" si="1"/>
        <v>0</v>
      </c>
      <c r="D104" s="54"/>
      <c r="E104" s="55"/>
      <c r="F104" s="54"/>
      <c r="G104" s="66"/>
      <c r="H104" s="56"/>
      <c r="I104" s="150"/>
      <c r="J104" s="67"/>
    </row>
    <row r="105" spans="1:10" x14ac:dyDescent="0.25">
      <c r="A105" s="59"/>
      <c r="B105" s="60"/>
      <c r="C105" s="60">
        <f t="shared" si="1"/>
        <v>0</v>
      </c>
      <c r="D105" s="60"/>
      <c r="E105" s="61"/>
      <c r="F105" s="60"/>
      <c r="G105" s="68"/>
      <c r="H105" s="62"/>
      <c r="I105" s="151"/>
      <c r="J105" s="69"/>
    </row>
    <row r="106" spans="1:10" x14ac:dyDescent="0.25">
      <c r="A106" s="53"/>
      <c r="B106" s="54"/>
      <c r="C106" s="54">
        <f t="shared" si="1"/>
        <v>0</v>
      </c>
      <c r="D106" s="54"/>
      <c r="E106" s="55"/>
      <c r="F106" s="54"/>
      <c r="G106" s="66"/>
      <c r="H106" s="56"/>
      <c r="I106" s="150"/>
      <c r="J106" s="67"/>
    </row>
    <row r="107" spans="1:10" x14ac:dyDescent="0.25">
      <c r="A107" s="59"/>
      <c r="B107" s="60"/>
      <c r="C107" s="60">
        <f t="shared" si="1"/>
        <v>0</v>
      </c>
      <c r="D107" s="60"/>
      <c r="E107" s="61"/>
      <c r="F107" s="60"/>
      <c r="G107" s="68"/>
      <c r="H107" s="62"/>
      <c r="I107" s="151"/>
      <c r="J107" s="69"/>
    </row>
    <row r="108" spans="1:10" x14ac:dyDescent="0.25">
      <c r="A108" s="53"/>
      <c r="B108" s="54"/>
      <c r="C108" s="54">
        <f t="shared" si="1"/>
        <v>0</v>
      </c>
      <c r="D108" s="54"/>
      <c r="E108" s="55"/>
      <c r="F108" s="54"/>
      <c r="G108" s="66"/>
      <c r="H108" s="56"/>
      <c r="I108" s="150"/>
      <c r="J108" s="67"/>
    </row>
    <row r="109" spans="1:10" x14ac:dyDescent="0.25">
      <c r="A109" s="59"/>
      <c r="B109" s="60"/>
      <c r="C109" s="60">
        <f t="shared" si="1"/>
        <v>0</v>
      </c>
      <c r="D109" s="60"/>
      <c r="E109" s="61"/>
      <c r="F109" s="60"/>
      <c r="G109" s="68"/>
      <c r="H109" s="62"/>
      <c r="I109" s="151"/>
      <c r="J109" s="69"/>
    </row>
    <row r="110" spans="1:10" x14ac:dyDescent="0.25">
      <c r="A110" s="53"/>
      <c r="B110" s="54"/>
      <c r="C110" s="54">
        <f t="shared" si="1"/>
        <v>0</v>
      </c>
      <c r="D110" s="54"/>
      <c r="E110" s="55"/>
      <c r="F110" s="54"/>
      <c r="G110" s="66"/>
      <c r="H110" s="56"/>
      <c r="I110" s="150"/>
      <c r="J110" s="67"/>
    </row>
    <row r="111" spans="1:10" x14ac:dyDescent="0.25">
      <c r="A111" s="59"/>
      <c r="B111" s="60"/>
      <c r="C111" s="60">
        <f t="shared" si="1"/>
        <v>0</v>
      </c>
      <c r="D111" s="60"/>
      <c r="E111" s="61"/>
      <c r="F111" s="60"/>
      <c r="G111" s="68"/>
      <c r="H111" s="62"/>
      <c r="I111" s="151"/>
      <c r="J111" s="69"/>
    </row>
    <row r="112" spans="1:10" x14ac:dyDescent="0.25">
      <c r="A112" s="53"/>
      <c r="B112" s="54"/>
      <c r="C112" s="54">
        <f t="shared" si="1"/>
        <v>0</v>
      </c>
      <c r="D112" s="54"/>
      <c r="E112" s="55"/>
      <c r="F112" s="54"/>
      <c r="G112" s="66"/>
      <c r="H112" s="56"/>
      <c r="I112" s="150"/>
      <c r="J112" s="67"/>
    </row>
    <row r="113" spans="1:10" x14ac:dyDescent="0.25">
      <c r="A113" s="59"/>
      <c r="B113" s="60"/>
      <c r="C113" s="60">
        <f t="shared" si="1"/>
        <v>0</v>
      </c>
      <c r="D113" s="60"/>
      <c r="E113" s="61"/>
      <c r="F113" s="60"/>
      <c r="G113" s="68"/>
      <c r="H113" s="62"/>
      <c r="I113" s="151"/>
      <c r="J113" s="69"/>
    </row>
    <row r="114" spans="1:10" x14ac:dyDescent="0.25">
      <c r="A114" s="53"/>
      <c r="B114" s="54"/>
      <c r="C114" s="54">
        <f t="shared" si="1"/>
        <v>0</v>
      </c>
      <c r="D114" s="54"/>
      <c r="E114" s="55"/>
      <c r="F114" s="54"/>
      <c r="G114" s="66"/>
      <c r="H114" s="56"/>
      <c r="I114" s="150"/>
      <c r="J114" s="67"/>
    </row>
    <row r="115" spans="1:10" x14ac:dyDescent="0.25">
      <c r="A115" s="59"/>
      <c r="B115" s="60"/>
      <c r="C115" s="60">
        <f t="shared" si="1"/>
        <v>0</v>
      </c>
      <c r="D115" s="60"/>
      <c r="E115" s="61"/>
      <c r="F115" s="60"/>
      <c r="G115" s="68"/>
      <c r="H115" s="62"/>
      <c r="I115" s="151"/>
      <c r="J115" s="69"/>
    </row>
    <row r="116" spans="1:10" x14ac:dyDescent="0.25">
      <c r="A116" s="53"/>
      <c r="B116" s="54"/>
      <c r="C116" s="54">
        <f t="shared" si="1"/>
        <v>0</v>
      </c>
      <c r="D116" s="54"/>
      <c r="E116" s="55"/>
      <c r="F116" s="54"/>
      <c r="G116" s="66"/>
      <c r="H116" s="56"/>
      <c r="I116" s="150"/>
      <c r="J116" s="67"/>
    </row>
    <row r="117" spans="1:10" x14ac:dyDescent="0.25">
      <c r="A117" s="59"/>
      <c r="B117" s="60"/>
      <c r="C117" s="60">
        <f t="shared" si="1"/>
        <v>0</v>
      </c>
      <c r="D117" s="60"/>
      <c r="E117" s="61"/>
      <c r="F117" s="60"/>
      <c r="G117" s="68"/>
      <c r="H117" s="62"/>
      <c r="I117" s="151"/>
      <c r="J117" s="69"/>
    </row>
    <row r="118" spans="1:10" x14ac:dyDescent="0.25">
      <c r="A118" s="53"/>
      <c r="B118" s="54"/>
      <c r="C118" s="54">
        <f t="shared" si="1"/>
        <v>0</v>
      </c>
      <c r="D118" s="54"/>
      <c r="E118" s="55"/>
      <c r="F118" s="54"/>
      <c r="G118" s="66"/>
      <c r="H118" s="56"/>
      <c r="I118" s="150"/>
      <c r="J118" s="67"/>
    </row>
    <row r="119" spans="1:10" x14ac:dyDescent="0.25">
      <c r="A119" s="59"/>
      <c r="B119" s="60"/>
      <c r="C119" s="60">
        <f t="shared" si="1"/>
        <v>0</v>
      </c>
      <c r="D119" s="60"/>
      <c r="E119" s="61"/>
      <c r="F119" s="60"/>
      <c r="G119" s="68"/>
      <c r="H119" s="62"/>
      <c r="I119" s="151"/>
      <c r="J119" s="69"/>
    </row>
    <row r="120" spans="1:10" x14ac:dyDescent="0.25">
      <c r="A120" s="53"/>
      <c r="B120" s="54"/>
      <c r="C120" s="54">
        <f t="shared" si="1"/>
        <v>0</v>
      </c>
      <c r="D120" s="54"/>
      <c r="E120" s="55"/>
      <c r="F120" s="54"/>
      <c r="G120" s="66"/>
      <c r="H120" s="56"/>
      <c r="I120" s="150"/>
      <c r="J120" s="67"/>
    </row>
    <row r="121" spans="1:10" x14ac:dyDescent="0.25">
      <c r="A121" s="59"/>
      <c r="B121" s="60"/>
      <c r="C121" s="60">
        <f t="shared" si="1"/>
        <v>0</v>
      </c>
      <c r="D121" s="60"/>
      <c r="E121" s="61"/>
      <c r="F121" s="60"/>
      <c r="G121" s="68"/>
      <c r="H121" s="62"/>
      <c r="I121" s="151"/>
      <c r="J121" s="69"/>
    </row>
    <row r="122" spans="1:10" x14ac:dyDescent="0.25">
      <c r="A122" s="53"/>
      <c r="B122" s="54"/>
      <c r="C122" s="54">
        <f t="shared" si="1"/>
        <v>0</v>
      </c>
      <c r="D122" s="54"/>
      <c r="E122" s="55"/>
      <c r="F122" s="54"/>
      <c r="G122" s="66"/>
      <c r="H122" s="56"/>
      <c r="I122" s="150"/>
      <c r="J122" s="67"/>
    </row>
    <row r="123" spans="1:10" x14ac:dyDescent="0.25">
      <c r="A123" s="59"/>
      <c r="B123" s="60"/>
      <c r="C123" s="60">
        <f t="shared" si="1"/>
        <v>0</v>
      </c>
      <c r="D123" s="60"/>
      <c r="E123" s="61"/>
      <c r="F123" s="60"/>
      <c r="G123" s="68"/>
      <c r="H123" s="62"/>
      <c r="I123" s="151"/>
      <c r="J123" s="69"/>
    </row>
    <row r="124" spans="1:10" x14ac:dyDescent="0.25">
      <c r="A124" s="53"/>
      <c r="B124" s="54"/>
      <c r="C124" s="54">
        <f t="shared" si="1"/>
        <v>0</v>
      </c>
      <c r="D124" s="54"/>
      <c r="E124" s="55"/>
      <c r="F124" s="54"/>
      <c r="G124" s="66"/>
      <c r="H124" s="56"/>
      <c r="I124" s="150"/>
      <c r="J124" s="67"/>
    </row>
    <row r="125" spans="1:10" x14ac:dyDescent="0.25">
      <c r="A125" s="59"/>
      <c r="B125" s="60"/>
      <c r="C125" s="60">
        <f t="shared" si="1"/>
        <v>0</v>
      </c>
      <c r="D125" s="60"/>
      <c r="E125" s="61"/>
      <c r="F125" s="60"/>
      <c r="G125" s="68"/>
      <c r="H125" s="62"/>
      <c r="I125" s="151"/>
      <c r="J125" s="69"/>
    </row>
    <row r="126" spans="1:10" x14ac:dyDescent="0.25">
      <c r="A126" s="53"/>
      <c r="B126" s="54"/>
      <c r="C126" s="54">
        <f t="shared" si="1"/>
        <v>0</v>
      </c>
      <c r="D126" s="54"/>
      <c r="E126" s="55"/>
      <c r="F126" s="54"/>
      <c r="G126" s="66"/>
      <c r="H126" s="56"/>
      <c r="I126" s="150"/>
      <c r="J126" s="67"/>
    </row>
    <row r="127" spans="1:10" x14ac:dyDescent="0.25">
      <c r="A127" s="59"/>
      <c r="B127" s="60"/>
      <c r="C127" s="60">
        <f t="shared" si="1"/>
        <v>0</v>
      </c>
      <c r="D127" s="60"/>
      <c r="E127" s="61"/>
      <c r="F127" s="60"/>
      <c r="G127" s="68"/>
      <c r="H127" s="62"/>
      <c r="I127" s="151"/>
      <c r="J127" s="69"/>
    </row>
    <row r="128" spans="1:10" x14ac:dyDescent="0.25">
      <c r="A128" s="53"/>
      <c r="B128" s="54"/>
      <c r="C128" s="54">
        <f t="shared" si="1"/>
        <v>0</v>
      </c>
      <c r="D128" s="54"/>
      <c r="E128" s="55"/>
      <c r="F128" s="54"/>
      <c r="G128" s="66"/>
      <c r="H128" s="56"/>
      <c r="I128" s="150"/>
      <c r="J128" s="67"/>
    </row>
    <row r="129" spans="1:10" x14ac:dyDescent="0.25">
      <c r="A129" s="59"/>
      <c r="B129" s="60"/>
      <c r="C129" s="60">
        <f t="shared" si="1"/>
        <v>0</v>
      </c>
      <c r="D129" s="60"/>
      <c r="E129" s="61"/>
      <c r="F129" s="60"/>
      <c r="G129" s="68"/>
      <c r="H129" s="62"/>
      <c r="I129" s="151"/>
      <c r="J129" s="69"/>
    </row>
    <row r="130" spans="1:10" x14ac:dyDescent="0.25">
      <c r="A130" s="53"/>
      <c r="B130" s="54"/>
      <c r="C130" s="54">
        <f t="shared" si="1"/>
        <v>0</v>
      </c>
      <c r="D130" s="54"/>
      <c r="E130" s="55"/>
      <c r="F130" s="54"/>
      <c r="G130" s="66"/>
      <c r="H130" s="56"/>
      <c r="I130" s="150"/>
      <c r="J130" s="67"/>
    </row>
    <row r="131" spans="1:10" x14ac:dyDescent="0.25">
      <c r="A131" s="59"/>
      <c r="B131" s="60"/>
      <c r="C131" s="60">
        <f t="shared" si="1"/>
        <v>0</v>
      </c>
      <c r="D131" s="60"/>
      <c r="E131" s="61"/>
      <c r="F131" s="60"/>
      <c r="G131" s="68"/>
      <c r="H131" s="62"/>
      <c r="I131" s="151"/>
      <c r="J131" s="69"/>
    </row>
    <row r="132" spans="1:10" x14ac:dyDescent="0.25">
      <c r="A132" s="53"/>
      <c r="B132" s="54"/>
      <c r="C132" s="54">
        <f t="shared" si="1"/>
        <v>0</v>
      </c>
      <c r="D132" s="54"/>
      <c r="E132" s="55"/>
      <c r="F132" s="54"/>
      <c r="G132" s="66"/>
      <c r="H132" s="56"/>
      <c r="I132" s="150"/>
      <c r="J132" s="67"/>
    </row>
    <row r="133" spans="1:10" x14ac:dyDescent="0.25">
      <c r="A133" s="59"/>
      <c r="B133" s="60"/>
      <c r="C133" s="60">
        <f t="shared" si="1"/>
        <v>0</v>
      </c>
      <c r="D133" s="60"/>
      <c r="E133" s="61"/>
      <c r="F133" s="60"/>
      <c r="G133" s="68"/>
      <c r="H133" s="62"/>
      <c r="I133" s="151"/>
      <c r="J133" s="69"/>
    </row>
    <row r="134" spans="1:10" x14ac:dyDescent="0.25">
      <c r="A134" s="53"/>
      <c r="B134" s="54"/>
      <c r="C134" s="54">
        <f t="shared" si="1"/>
        <v>0</v>
      </c>
      <c r="D134" s="54"/>
      <c r="E134" s="55"/>
      <c r="F134" s="54"/>
      <c r="G134" s="66"/>
      <c r="H134" s="56"/>
      <c r="I134" s="150"/>
      <c r="J134" s="67"/>
    </row>
    <row r="135" spans="1:10" x14ac:dyDescent="0.25">
      <c r="A135" s="59"/>
      <c r="B135" s="60"/>
      <c r="C135" s="60">
        <f t="shared" si="1"/>
        <v>0</v>
      </c>
      <c r="D135" s="60"/>
      <c r="E135" s="61"/>
      <c r="F135" s="60"/>
      <c r="G135" s="68"/>
      <c r="H135" s="62"/>
      <c r="I135" s="151"/>
      <c r="J135" s="69"/>
    </row>
    <row r="136" spans="1:10" x14ac:dyDescent="0.25">
      <c r="A136" s="53"/>
      <c r="B136" s="54"/>
      <c r="C136" s="54">
        <f t="shared" ref="C136:C150" si="2">A136*B136</f>
        <v>0</v>
      </c>
      <c r="D136" s="54"/>
      <c r="E136" s="55"/>
      <c r="F136" s="54"/>
      <c r="G136" s="66"/>
      <c r="H136" s="56"/>
      <c r="I136" s="150"/>
      <c r="J136" s="67"/>
    </row>
    <row r="137" spans="1:10" x14ac:dyDescent="0.25">
      <c r="A137" s="59"/>
      <c r="B137" s="60"/>
      <c r="C137" s="60">
        <f t="shared" si="2"/>
        <v>0</v>
      </c>
      <c r="D137" s="60"/>
      <c r="E137" s="61"/>
      <c r="F137" s="60"/>
      <c r="G137" s="68"/>
      <c r="H137" s="62"/>
      <c r="I137" s="151"/>
      <c r="J137" s="69"/>
    </row>
    <row r="138" spans="1:10" x14ac:dyDescent="0.25">
      <c r="A138" s="53"/>
      <c r="B138" s="54"/>
      <c r="C138" s="54">
        <f t="shared" si="2"/>
        <v>0</v>
      </c>
      <c r="D138" s="54"/>
      <c r="E138" s="55"/>
      <c r="F138" s="54"/>
      <c r="G138" s="66"/>
      <c r="H138" s="56"/>
      <c r="I138" s="150"/>
      <c r="J138" s="67"/>
    </row>
    <row r="139" spans="1:10" x14ac:dyDescent="0.25">
      <c r="A139" s="59"/>
      <c r="B139" s="60"/>
      <c r="C139" s="60">
        <f t="shared" si="2"/>
        <v>0</v>
      </c>
      <c r="D139" s="60"/>
      <c r="E139" s="61"/>
      <c r="F139" s="60"/>
      <c r="G139" s="68"/>
      <c r="H139" s="62"/>
      <c r="I139" s="151"/>
      <c r="J139" s="69"/>
    </row>
    <row r="140" spans="1:10" x14ac:dyDescent="0.25">
      <c r="A140" s="53"/>
      <c r="B140" s="54"/>
      <c r="C140" s="54">
        <f t="shared" si="2"/>
        <v>0</v>
      </c>
      <c r="D140" s="54"/>
      <c r="E140" s="55"/>
      <c r="F140" s="54"/>
      <c r="G140" s="66"/>
      <c r="H140" s="56"/>
      <c r="I140" s="150"/>
      <c r="J140" s="67"/>
    </row>
    <row r="141" spans="1:10" x14ac:dyDescent="0.25">
      <c r="A141" s="59"/>
      <c r="B141" s="60"/>
      <c r="C141" s="60">
        <f t="shared" si="2"/>
        <v>0</v>
      </c>
      <c r="D141" s="60"/>
      <c r="E141" s="61"/>
      <c r="F141" s="60"/>
      <c r="G141" s="68"/>
      <c r="H141" s="62"/>
      <c r="I141" s="151"/>
      <c r="J141" s="69"/>
    </row>
    <row r="142" spans="1:10" x14ac:dyDescent="0.25">
      <c r="A142" s="53"/>
      <c r="B142" s="54"/>
      <c r="C142" s="54">
        <f t="shared" si="2"/>
        <v>0</v>
      </c>
      <c r="D142" s="54"/>
      <c r="E142" s="55"/>
      <c r="F142" s="54"/>
      <c r="G142" s="66"/>
      <c r="H142" s="56"/>
      <c r="I142" s="150"/>
      <c r="J142" s="67"/>
    </row>
    <row r="143" spans="1:10" x14ac:dyDescent="0.25">
      <c r="A143" s="59"/>
      <c r="B143" s="60"/>
      <c r="C143" s="60">
        <f t="shared" si="2"/>
        <v>0</v>
      </c>
      <c r="D143" s="60"/>
      <c r="E143" s="61"/>
      <c r="F143" s="60"/>
      <c r="G143" s="68"/>
      <c r="H143" s="62"/>
      <c r="I143" s="151"/>
      <c r="J143" s="69"/>
    </row>
    <row r="144" spans="1:10" x14ac:dyDescent="0.25">
      <c r="A144" s="53"/>
      <c r="B144" s="54"/>
      <c r="C144" s="54">
        <f t="shared" si="2"/>
        <v>0</v>
      </c>
      <c r="D144" s="54"/>
      <c r="E144" s="55"/>
      <c r="F144" s="54"/>
      <c r="G144" s="66"/>
      <c r="H144" s="56"/>
      <c r="I144" s="150"/>
      <c r="J144" s="67"/>
    </row>
    <row r="145" spans="1:10" x14ac:dyDescent="0.25">
      <c r="A145" s="59"/>
      <c r="B145" s="60"/>
      <c r="C145" s="60">
        <f t="shared" si="2"/>
        <v>0</v>
      </c>
      <c r="D145" s="60"/>
      <c r="E145" s="61"/>
      <c r="F145" s="60"/>
      <c r="G145" s="68"/>
      <c r="H145" s="62"/>
      <c r="I145" s="151"/>
      <c r="J145" s="69"/>
    </row>
    <row r="146" spans="1:10" x14ac:dyDescent="0.25">
      <c r="A146" s="53"/>
      <c r="B146" s="54"/>
      <c r="C146" s="54">
        <f t="shared" si="2"/>
        <v>0</v>
      </c>
      <c r="D146" s="54"/>
      <c r="E146" s="55"/>
      <c r="F146" s="54"/>
      <c r="G146" s="66"/>
      <c r="H146" s="56"/>
      <c r="I146" s="150"/>
      <c r="J146" s="67"/>
    </row>
    <row r="147" spans="1:10" x14ac:dyDescent="0.25">
      <c r="A147" s="59"/>
      <c r="B147" s="60"/>
      <c r="C147" s="60">
        <f t="shared" si="2"/>
        <v>0</v>
      </c>
      <c r="D147" s="60"/>
      <c r="E147" s="61"/>
      <c r="F147" s="60"/>
      <c r="G147" s="68"/>
      <c r="H147" s="62"/>
      <c r="I147" s="151"/>
      <c r="J147" s="69"/>
    </row>
    <row r="148" spans="1:10" x14ac:dyDescent="0.25">
      <c r="A148" s="53"/>
      <c r="B148" s="54"/>
      <c r="C148" s="54">
        <f t="shared" si="2"/>
        <v>0</v>
      </c>
      <c r="D148" s="54"/>
      <c r="E148" s="55"/>
      <c r="F148" s="54"/>
      <c r="G148" s="66"/>
      <c r="H148" s="56"/>
      <c r="I148" s="150"/>
      <c r="J148" s="67"/>
    </row>
    <row r="149" spans="1:10" x14ac:dyDescent="0.25">
      <c r="A149" s="59"/>
      <c r="B149" s="60"/>
      <c r="C149" s="60">
        <f t="shared" si="2"/>
        <v>0</v>
      </c>
      <c r="D149" s="60"/>
      <c r="E149" s="61"/>
      <c r="F149" s="60"/>
      <c r="G149" s="68"/>
      <c r="H149" s="62"/>
      <c r="I149" s="151"/>
      <c r="J149" s="69"/>
    </row>
    <row r="150" spans="1:10" x14ac:dyDescent="0.25">
      <c r="A150" s="53"/>
      <c r="B150" s="54"/>
      <c r="C150" s="70">
        <f t="shared" si="2"/>
        <v>0</v>
      </c>
      <c r="D150" s="70"/>
      <c r="E150" s="55"/>
      <c r="F150" s="54"/>
      <c r="G150" s="66"/>
      <c r="H150" s="71"/>
      <c r="I150" s="150"/>
      <c r="J150" s="67"/>
    </row>
  </sheetData>
  <mergeCells count="2">
    <mergeCell ref="A1:B3"/>
    <mergeCell ref="G1:I3"/>
  </mergeCells>
  <printOptions horizontalCentered="1" verticalCentered="1"/>
  <pageMargins left="0.70866141732283505" right="0.70866141732283505" top="0.74803149606299202" bottom="0.74803149606299202" header="0.31496062992126" footer="0.31496062992126"/>
  <pageSetup paperSize="9" scale="1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0"/>
  <sheetViews>
    <sheetView showGridLines="0" rightToLeft="1" zoomScale="70" zoomScaleNormal="70" workbookViewId="0">
      <pane xSplit="1" ySplit="4" topLeftCell="B71" activePane="bottomRight" state="frozen"/>
      <selection activeCell="G48" sqref="G48"/>
      <selection pane="topRight" activeCell="G48" sqref="G48"/>
      <selection pane="bottomLeft" activeCell="G48" sqref="G48"/>
      <selection pane="bottomRight" activeCell="G48" sqref="G48"/>
    </sheetView>
  </sheetViews>
  <sheetFormatPr defaultRowHeight="21" x14ac:dyDescent="0.25"/>
  <cols>
    <col min="1" max="1" width="20.5703125" style="33" customWidth="1"/>
    <col min="2" max="2" width="22" style="33" customWidth="1"/>
    <col min="3" max="4" width="22.42578125" style="34" customWidth="1"/>
    <col min="5" max="6" width="32.140625" style="34" bestFit="1" customWidth="1"/>
    <col min="7" max="7" width="26.140625" style="34" customWidth="1"/>
    <col min="8" max="8" width="22.85546875" style="34" customWidth="1"/>
    <col min="9" max="9" width="16.7109375" style="152" customWidth="1"/>
    <col min="10" max="10" width="36.5703125" style="35" customWidth="1"/>
    <col min="11" max="11" width="56.28515625" style="35" bestFit="1" customWidth="1"/>
  </cols>
  <sheetData>
    <row r="1" spans="1:11" ht="22.5" customHeight="1" x14ac:dyDescent="0.25">
      <c r="A1" s="404" t="s">
        <v>99</v>
      </c>
      <c r="B1" s="405"/>
      <c r="E1" s="77" t="s">
        <v>102</v>
      </c>
      <c r="F1" s="50">
        <f>SUM(C5:C150)</f>
        <v>621155</v>
      </c>
      <c r="G1" s="420" t="s">
        <v>107</v>
      </c>
      <c r="H1" s="421"/>
      <c r="I1" s="421"/>
    </row>
    <row r="2" spans="1:11" ht="22.5" customHeight="1" x14ac:dyDescent="0.25">
      <c r="A2" s="406"/>
      <c r="B2" s="407"/>
      <c r="E2" s="78" t="s">
        <v>103</v>
      </c>
      <c r="F2" s="72">
        <f>SUM(H5:H150)</f>
        <v>621155</v>
      </c>
      <c r="G2" s="420"/>
      <c r="H2" s="421"/>
      <c r="I2" s="421"/>
    </row>
    <row r="3" spans="1:11" ht="22.5" customHeight="1" thickBot="1" x14ac:dyDescent="0.3">
      <c r="A3" s="408"/>
      <c r="B3" s="409"/>
      <c r="E3" s="79" t="s">
        <v>104</v>
      </c>
      <c r="F3" s="73">
        <f>F1-F2</f>
        <v>0</v>
      </c>
      <c r="G3" s="422"/>
      <c r="H3" s="423"/>
      <c r="I3" s="423"/>
    </row>
    <row r="4" spans="1:11" ht="47.25" customHeight="1" x14ac:dyDescent="0.25">
      <c r="A4" s="45" t="s">
        <v>1</v>
      </c>
      <c r="B4" s="46" t="s">
        <v>2</v>
      </c>
      <c r="C4" s="47" t="s">
        <v>3</v>
      </c>
      <c r="D4" s="47" t="s">
        <v>131</v>
      </c>
      <c r="E4" s="47" t="s">
        <v>16</v>
      </c>
      <c r="F4" s="47" t="s">
        <v>89</v>
      </c>
      <c r="G4" s="47" t="s">
        <v>24</v>
      </c>
      <c r="H4" s="48" t="s">
        <v>96</v>
      </c>
      <c r="I4" s="149" t="s">
        <v>97</v>
      </c>
      <c r="J4" s="50" t="s">
        <v>98</v>
      </c>
      <c r="K4" s="50" t="s">
        <v>240</v>
      </c>
    </row>
    <row r="5" spans="1:11" x14ac:dyDescent="0.25">
      <c r="A5" s="53">
        <v>1080</v>
      </c>
      <c r="B5" s="54">
        <v>20</v>
      </c>
      <c r="C5" s="54">
        <f>A5*B5</f>
        <v>21600</v>
      </c>
      <c r="D5" s="54"/>
      <c r="E5" s="55">
        <v>44979</v>
      </c>
      <c r="F5" s="54"/>
      <c r="G5" s="66" t="s">
        <v>84</v>
      </c>
      <c r="H5" s="56"/>
      <c r="I5" s="150"/>
      <c r="J5" s="67"/>
      <c r="K5" s="67"/>
    </row>
    <row r="6" spans="1:11" x14ac:dyDescent="0.25">
      <c r="A6" s="59">
        <v>245</v>
      </c>
      <c r="B6" s="60">
        <v>170</v>
      </c>
      <c r="C6" s="60">
        <f>A6*B6</f>
        <v>41650</v>
      </c>
      <c r="D6" s="60"/>
      <c r="E6" s="61">
        <v>44980</v>
      </c>
      <c r="F6" s="60"/>
      <c r="G6" s="68" t="s">
        <v>67</v>
      </c>
      <c r="H6" s="62"/>
      <c r="I6" s="151"/>
      <c r="J6" s="69"/>
      <c r="K6" s="69"/>
    </row>
    <row r="7" spans="1:11" x14ac:dyDescent="0.25">
      <c r="A7" s="53">
        <v>8</v>
      </c>
      <c r="B7" s="54">
        <v>230</v>
      </c>
      <c r="C7" s="54">
        <f t="shared" ref="C7:C71" si="0">A7*B7</f>
        <v>1840</v>
      </c>
      <c r="D7" s="54"/>
      <c r="E7" s="55">
        <v>44980</v>
      </c>
      <c r="F7" s="54"/>
      <c r="G7" s="66" t="s">
        <v>22</v>
      </c>
      <c r="H7" s="56"/>
      <c r="I7" s="150"/>
      <c r="J7" s="67"/>
      <c r="K7" s="67"/>
    </row>
    <row r="8" spans="1:11" x14ac:dyDescent="0.25">
      <c r="A8" s="59">
        <v>55</v>
      </c>
      <c r="B8" s="60">
        <v>200</v>
      </c>
      <c r="C8" s="60">
        <f t="shared" si="0"/>
        <v>11000</v>
      </c>
      <c r="D8" s="60"/>
      <c r="E8" s="61">
        <v>44982</v>
      </c>
      <c r="F8" s="60" t="s">
        <v>85</v>
      </c>
      <c r="G8" s="68" t="s">
        <v>86</v>
      </c>
      <c r="H8" s="62"/>
      <c r="I8" s="151"/>
      <c r="J8" s="69"/>
      <c r="K8" s="69"/>
    </row>
    <row r="9" spans="1:11" x14ac:dyDescent="0.25">
      <c r="A9" s="53">
        <v>30</v>
      </c>
      <c r="B9" s="54">
        <v>95</v>
      </c>
      <c r="C9" s="54">
        <f t="shared" si="0"/>
        <v>2850</v>
      </c>
      <c r="D9" s="54"/>
      <c r="E9" s="55">
        <v>44982</v>
      </c>
      <c r="F9" s="54" t="s">
        <v>60</v>
      </c>
      <c r="G9" s="66" t="s">
        <v>86</v>
      </c>
      <c r="H9" s="56"/>
      <c r="I9" s="150"/>
      <c r="J9" s="67"/>
      <c r="K9" s="67"/>
    </row>
    <row r="10" spans="1:11" x14ac:dyDescent="0.25">
      <c r="A10" s="59">
        <v>6</v>
      </c>
      <c r="B10" s="60">
        <v>200</v>
      </c>
      <c r="C10" s="60">
        <f t="shared" si="0"/>
        <v>1200</v>
      </c>
      <c r="D10" s="60"/>
      <c r="E10" s="61">
        <v>44983</v>
      </c>
      <c r="F10" s="60" t="s">
        <v>68</v>
      </c>
      <c r="G10" s="68" t="s">
        <v>86</v>
      </c>
      <c r="H10" s="62"/>
      <c r="I10" s="151"/>
      <c r="J10" s="69"/>
      <c r="K10" s="69"/>
    </row>
    <row r="11" spans="1:11" x14ac:dyDescent="0.25">
      <c r="A11" s="53">
        <v>6</v>
      </c>
      <c r="B11" s="54">
        <v>95</v>
      </c>
      <c r="C11" s="54">
        <f t="shared" si="0"/>
        <v>570</v>
      </c>
      <c r="D11" s="54"/>
      <c r="E11" s="55">
        <v>44983</v>
      </c>
      <c r="F11" s="54" t="s">
        <v>60</v>
      </c>
      <c r="G11" s="66" t="s">
        <v>87</v>
      </c>
      <c r="H11" s="56"/>
      <c r="I11" s="150"/>
      <c r="J11" s="67"/>
      <c r="K11" s="67"/>
    </row>
    <row r="12" spans="1:11" x14ac:dyDescent="0.25">
      <c r="A12" s="59">
        <v>260</v>
      </c>
      <c r="B12" s="60">
        <v>275</v>
      </c>
      <c r="C12" s="60">
        <f t="shared" si="0"/>
        <v>71500</v>
      </c>
      <c r="D12" s="60"/>
      <c r="E12" s="61">
        <v>45013</v>
      </c>
      <c r="F12" s="60" t="s">
        <v>68</v>
      </c>
      <c r="G12" s="68" t="s">
        <v>88</v>
      </c>
      <c r="H12" s="62"/>
      <c r="I12" s="151"/>
      <c r="J12" s="69"/>
      <c r="K12" s="69"/>
    </row>
    <row r="13" spans="1:11" x14ac:dyDescent="0.25">
      <c r="A13" s="53">
        <v>135</v>
      </c>
      <c r="B13" s="54">
        <v>95</v>
      </c>
      <c r="C13" s="54">
        <f t="shared" si="0"/>
        <v>12825</v>
      </c>
      <c r="D13" s="54"/>
      <c r="E13" s="55">
        <v>45013</v>
      </c>
      <c r="F13" s="54" t="s">
        <v>60</v>
      </c>
      <c r="G13" s="66" t="s">
        <v>88</v>
      </c>
      <c r="H13" s="56"/>
      <c r="I13" s="150"/>
      <c r="J13" s="67"/>
      <c r="K13" s="67"/>
    </row>
    <row r="14" spans="1:11" x14ac:dyDescent="0.25">
      <c r="A14" s="59">
        <v>45</v>
      </c>
      <c r="B14" s="60">
        <v>275</v>
      </c>
      <c r="C14" s="60">
        <f t="shared" si="0"/>
        <v>12375</v>
      </c>
      <c r="D14" s="60"/>
      <c r="E14" s="61">
        <v>45032</v>
      </c>
      <c r="F14" s="60" t="s">
        <v>68</v>
      </c>
      <c r="G14" s="68" t="s">
        <v>37</v>
      </c>
      <c r="H14" s="62"/>
      <c r="I14" s="151"/>
      <c r="J14" s="69"/>
      <c r="K14" s="69"/>
    </row>
    <row r="15" spans="1:11" x14ac:dyDescent="0.25">
      <c r="A15" s="53">
        <v>25</v>
      </c>
      <c r="B15" s="54">
        <v>95</v>
      </c>
      <c r="C15" s="54">
        <f t="shared" si="0"/>
        <v>2375</v>
      </c>
      <c r="D15" s="54"/>
      <c r="E15" s="55">
        <v>45032</v>
      </c>
      <c r="F15" s="54" t="s">
        <v>60</v>
      </c>
      <c r="G15" s="66" t="s">
        <v>37</v>
      </c>
      <c r="H15" s="56"/>
      <c r="I15" s="150"/>
      <c r="J15" s="67"/>
      <c r="K15" s="67"/>
    </row>
    <row r="16" spans="1:11" x14ac:dyDescent="0.25">
      <c r="A16" s="59">
        <v>52</v>
      </c>
      <c r="B16" s="60">
        <v>280</v>
      </c>
      <c r="C16" s="60">
        <f t="shared" si="0"/>
        <v>14560</v>
      </c>
      <c r="D16" s="60"/>
      <c r="E16" s="61">
        <v>45053</v>
      </c>
      <c r="F16" s="60" t="s">
        <v>68</v>
      </c>
      <c r="G16" s="68" t="s">
        <v>38</v>
      </c>
      <c r="H16" s="62"/>
      <c r="I16" s="151"/>
      <c r="J16" s="69"/>
      <c r="K16" s="69"/>
    </row>
    <row r="17" spans="1:11" x14ac:dyDescent="0.25">
      <c r="A17" s="53">
        <v>25</v>
      </c>
      <c r="B17" s="54">
        <v>105</v>
      </c>
      <c r="C17" s="54">
        <f t="shared" si="0"/>
        <v>2625</v>
      </c>
      <c r="D17" s="54"/>
      <c r="E17" s="55">
        <v>45053</v>
      </c>
      <c r="F17" s="54" t="s">
        <v>60</v>
      </c>
      <c r="G17" s="66" t="s">
        <v>38</v>
      </c>
      <c r="H17" s="56"/>
      <c r="I17" s="150"/>
      <c r="J17" s="67"/>
      <c r="K17" s="67"/>
    </row>
    <row r="18" spans="1:11" x14ac:dyDescent="0.25">
      <c r="A18" s="59">
        <v>35</v>
      </c>
      <c r="B18" s="60">
        <v>280</v>
      </c>
      <c r="C18" s="60">
        <f t="shared" si="0"/>
        <v>9800</v>
      </c>
      <c r="D18" s="60"/>
      <c r="E18" s="61">
        <v>45092</v>
      </c>
      <c r="F18" s="60" t="s">
        <v>68</v>
      </c>
      <c r="G18" s="68" t="s">
        <v>91</v>
      </c>
      <c r="H18" s="62"/>
      <c r="I18" s="151"/>
      <c r="J18" s="69"/>
      <c r="K18" s="69"/>
    </row>
    <row r="19" spans="1:11" x14ac:dyDescent="0.25">
      <c r="A19" s="53">
        <v>20</v>
      </c>
      <c r="B19" s="54">
        <v>105</v>
      </c>
      <c r="C19" s="54">
        <f t="shared" si="0"/>
        <v>2100</v>
      </c>
      <c r="D19" s="54"/>
      <c r="E19" s="55">
        <v>45092</v>
      </c>
      <c r="F19" s="54" t="s">
        <v>60</v>
      </c>
      <c r="G19" s="66" t="s">
        <v>91</v>
      </c>
      <c r="H19" s="56"/>
      <c r="I19" s="150"/>
      <c r="J19" s="67"/>
      <c r="K19" s="67"/>
    </row>
    <row r="20" spans="1:11" x14ac:dyDescent="0.25">
      <c r="A20" s="59">
        <v>50</v>
      </c>
      <c r="B20" s="60">
        <v>285</v>
      </c>
      <c r="C20" s="60">
        <f t="shared" si="0"/>
        <v>14250</v>
      </c>
      <c r="D20" s="60"/>
      <c r="E20" s="61">
        <v>45180</v>
      </c>
      <c r="F20" s="60" t="s">
        <v>68</v>
      </c>
      <c r="G20" s="68" t="s">
        <v>56</v>
      </c>
      <c r="H20" s="62"/>
      <c r="I20" s="151"/>
      <c r="J20" s="69"/>
      <c r="K20" s="69"/>
    </row>
    <row r="21" spans="1:11" x14ac:dyDescent="0.25">
      <c r="A21" s="53">
        <v>28</v>
      </c>
      <c r="B21" s="54">
        <v>110</v>
      </c>
      <c r="C21" s="54">
        <f t="shared" si="0"/>
        <v>3080</v>
      </c>
      <c r="D21" s="54"/>
      <c r="E21" s="55">
        <v>45180</v>
      </c>
      <c r="F21" s="54" t="s">
        <v>60</v>
      </c>
      <c r="G21" s="66" t="s">
        <v>56</v>
      </c>
      <c r="H21" s="56"/>
      <c r="I21" s="150"/>
      <c r="J21" s="67"/>
      <c r="K21" s="67"/>
    </row>
    <row r="22" spans="1:11" x14ac:dyDescent="0.25">
      <c r="A22" s="59">
        <v>27</v>
      </c>
      <c r="B22" s="60">
        <v>285</v>
      </c>
      <c r="C22" s="60">
        <f t="shared" si="0"/>
        <v>7695</v>
      </c>
      <c r="D22" s="60"/>
      <c r="E22" s="61">
        <v>45189</v>
      </c>
      <c r="F22" s="60" t="s">
        <v>68</v>
      </c>
      <c r="G22" s="68" t="s">
        <v>57</v>
      </c>
      <c r="H22" s="62"/>
      <c r="I22" s="151"/>
      <c r="J22" s="69"/>
      <c r="K22" s="69"/>
    </row>
    <row r="23" spans="1:11" x14ac:dyDescent="0.25">
      <c r="A23" s="53">
        <v>18</v>
      </c>
      <c r="B23" s="54">
        <v>110</v>
      </c>
      <c r="C23" s="54">
        <f t="shared" si="0"/>
        <v>1980</v>
      </c>
      <c r="D23" s="54"/>
      <c r="E23" s="55">
        <v>45189</v>
      </c>
      <c r="F23" s="54" t="s">
        <v>60</v>
      </c>
      <c r="G23" s="66" t="s">
        <v>57</v>
      </c>
      <c r="H23" s="56"/>
      <c r="I23" s="150"/>
      <c r="J23" s="67"/>
      <c r="K23" s="67"/>
    </row>
    <row r="24" spans="1:11" x14ac:dyDescent="0.25">
      <c r="A24" s="59">
        <v>50</v>
      </c>
      <c r="B24" s="60">
        <v>285</v>
      </c>
      <c r="C24" s="60">
        <f t="shared" si="0"/>
        <v>14250</v>
      </c>
      <c r="D24" s="60"/>
      <c r="E24" s="61">
        <v>45201</v>
      </c>
      <c r="F24" s="60" t="s">
        <v>68</v>
      </c>
      <c r="G24" s="68" t="s">
        <v>27</v>
      </c>
      <c r="H24" s="62"/>
      <c r="I24" s="151"/>
      <c r="J24" s="69"/>
      <c r="K24" s="69"/>
    </row>
    <row r="25" spans="1:11" x14ac:dyDescent="0.25">
      <c r="A25" s="53">
        <v>28</v>
      </c>
      <c r="B25" s="54">
        <v>110</v>
      </c>
      <c r="C25" s="54">
        <f t="shared" si="0"/>
        <v>3080</v>
      </c>
      <c r="D25" s="54"/>
      <c r="E25" s="55">
        <v>45201</v>
      </c>
      <c r="F25" s="54" t="s">
        <v>60</v>
      </c>
      <c r="G25" s="66" t="s">
        <v>27</v>
      </c>
      <c r="H25" s="56"/>
      <c r="I25" s="150"/>
      <c r="J25" s="67"/>
      <c r="K25" s="67"/>
    </row>
    <row r="26" spans="1:11" x14ac:dyDescent="0.25">
      <c r="A26" s="59">
        <v>27</v>
      </c>
      <c r="B26" s="60">
        <v>285</v>
      </c>
      <c r="C26" s="60">
        <f t="shared" si="0"/>
        <v>7695</v>
      </c>
      <c r="D26" s="60"/>
      <c r="E26" s="61">
        <v>45220</v>
      </c>
      <c r="F26" s="60" t="s">
        <v>61</v>
      </c>
      <c r="G26" s="68" t="s">
        <v>28</v>
      </c>
      <c r="H26" s="62"/>
      <c r="I26" s="151"/>
      <c r="J26" s="69"/>
      <c r="K26" s="69"/>
    </row>
    <row r="27" spans="1:11" x14ac:dyDescent="0.25">
      <c r="A27" s="53">
        <v>19</v>
      </c>
      <c r="B27" s="54">
        <v>110</v>
      </c>
      <c r="C27" s="54">
        <f t="shared" si="0"/>
        <v>2090</v>
      </c>
      <c r="D27" s="54"/>
      <c r="E27" s="55">
        <v>45220</v>
      </c>
      <c r="F27" s="54" t="s">
        <v>60</v>
      </c>
      <c r="G27" s="66" t="s">
        <v>28</v>
      </c>
      <c r="H27" s="56"/>
      <c r="I27" s="150"/>
      <c r="J27" s="67"/>
      <c r="K27" s="67"/>
    </row>
    <row r="28" spans="1:11" x14ac:dyDescent="0.25">
      <c r="A28" s="59">
        <v>50</v>
      </c>
      <c r="B28" s="60">
        <v>285</v>
      </c>
      <c r="C28" s="60">
        <f t="shared" si="0"/>
        <v>14250</v>
      </c>
      <c r="D28" s="60"/>
      <c r="E28" s="61">
        <v>45238</v>
      </c>
      <c r="F28" s="60" t="s">
        <v>61</v>
      </c>
      <c r="G28" s="68" t="s">
        <v>29</v>
      </c>
      <c r="H28" s="62"/>
      <c r="I28" s="151"/>
      <c r="J28" s="69"/>
      <c r="K28" s="69"/>
    </row>
    <row r="29" spans="1:11" x14ac:dyDescent="0.25">
      <c r="A29" s="53">
        <v>26</v>
      </c>
      <c r="B29" s="54">
        <v>110</v>
      </c>
      <c r="C29" s="54">
        <f t="shared" si="0"/>
        <v>2860</v>
      </c>
      <c r="D29" s="54"/>
      <c r="E29" s="55">
        <v>45238</v>
      </c>
      <c r="F29" s="54" t="s">
        <v>60</v>
      </c>
      <c r="G29" s="66" t="s">
        <v>29</v>
      </c>
      <c r="H29" s="56"/>
      <c r="I29" s="150"/>
      <c r="J29" s="67"/>
      <c r="K29" s="67"/>
    </row>
    <row r="30" spans="1:11" x14ac:dyDescent="0.25">
      <c r="A30" s="59">
        <v>26</v>
      </c>
      <c r="B30" s="60">
        <v>285</v>
      </c>
      <c r="C30" s="60">
        <f t="shared" si="0"/>
        <v>7410</v>
      </c>
      <c r="D30" s="60"/>
      <c r="E30" s="61">
        <v>45254</v>
      </c>
      <c r="F30" s="60" t="s">
        <v>61</v>
      </c>
      <c r="G30" s="68" t="s">
        <v>30</v>
      </c>
      <c r="H30" s="62"/>
      <c r="I30" s="151"/>
      <c r="J30" s="69"/>
      <c r="K30" s="69"/>
    </row>
    <row r="31" spans="1:11" x14ac:dyDescent="0.25">
      <c r="A31" s="53">
        <v>18</v>
      </c>
      <c r="B31" s="54">
        <v>110</v>
      </c>
      <c r="C31" s="54">
        <f t="shared" si="0"/>
        <v>1980</v>
      </c>
      <c r="D31" s="54"/>
      <c r="E31" s="55">
        <v>45254</v>
      </c>
      <c r="F31" s="54" t="s">
        <v>60</v>
      </c>
      <c r="G31" s="66" t="s">
        <v>30</v>
      </c>
      <c r="H31" s="56"/>
      <c r="I31" s="150"/>
      <c r="J31" s="67"/>
      <c r="K31" s="67"/>
    </row>
    <row r="32" spans="1:11" x14ac:dyDescent="0.25">
      <c r="A32" s="59">
        <v>55</v>
      </c>
      <c r="B32" s="60">
        <v>285</v>
      </c>
      <c r="C32" s="60">
        <f t="shared" si="0"/>
        <v>15675</v>
      </c>
      <c r="D32" s="60"/>
      <c r="E32" s="61">
        <v>45266</v>
      </c>
      <c r="F32" s="60" t="s">
        <v>61</v>
      </c>
      <c r="G32" s="68" t="s">
        <v>33</v>
      </c>
      <c r="H32" s="62"/>
      <c r="I32" s="151"/>
      <c r="J32" s="69"/>
      <c r="K32" s="69"/>
    </row>
    <row r="33" spans="1:11" x14ac:dyDescent="0.25">
      <c r="A33" s="53">
        <v>28</v>
      </c>
      <c r="B33" s="54">
        <v>110</v>
      </c>
      <c r="C33" s="54">
        <f t="shared" si="0"/>
        <v>3080</v>
      </c>
      <c r="D33" s="54"/>
      <c r="E33" s="55">
        <v>45266</v>
      </c>
      <c r="F33" s="54" t="s">
        <v>60</v>
      </c>
      <c r="G33" s="66" t="s">
        <v>33</v>
      </c>
      <c r="H33" s="56"/>
      <c r="I33" s="150"/>
      <c r="J33" s="67"/>
      <c r="K33" s="67"/>
    </row>
    <row r="34" spans="1:11" x14ac:dyDescent="0.25">
      <c r="A34" s="59">
        <v>26</v>
      </c>
      <c r="B34" s="60">
        <v>285</v>
      </c>
      <c r="C34" s="60">
        <f t="shared" si="0"/>
        <v>7410</v>
      </c>
      <c r="D34" s="60"/>
      <c r="E34" s="61">
        <v>45283</v>
      </c>
      <c r="F34" s="60" t="s">
        <v>61</v>
      </c>
      <c r="G34" s="68" t="s">
        <v>32</v>
      </c>
      <c r="H34" s="62"/>
      <c r="I34" s="151"/>
      <c r="J34" s="69"/>
      <c r="K34" s="69"/>
    </row>
    <row r="35" spans="1:11" x14ac:dyDescent="0.25">
      <c r="A35" s="53">
        <v>18</v>
      </c>
      <c r="B35" s="54">
        <v>110</v>
      </c>
      <c r="C35" s="54">
        <f t="shared" si="0"/>
        <v>1980</v>
      </c>
      <c r="D35" s="54"/>
      <c r="E35" s="55">
        <v>45283</v>
      </c>
      <c r="F35" s="54" t="s">
        <v>60</v>
      </c>
      <c r="G35" s="66" t="s">
        <v>32</v>
      </c>
      <c r="H35" s="56"/>
      <c r="I35" s="150"/>
      <c r="J35" s="67"/>
      <c r="K35" s="67"/>
    </row>
    <row r="36" spans="1:11" s="276" customFormat="1" ht="28.5" customHeight="1" x14ac:dyDescent="0.25">
      <c r="A36" s="273"/>
      <c r="B36" s="37"/>
      <c r="C36" s="37">
        <f t="shared" si="0"/>
        <v>0</v>
      </c>
      <c r="D36" s="37">
        <f>SUM(C5:C36)</f>
        <v>317635</v>
      </c>
      <c r="E36" s="42"/>
      <c r="F36" s="37"/>
      <c r="G36" s="44"/>
      <c r="H36" s="43">
        <v>195870</v>
      </c>
      <c r="I36" s="274"/>
      <c r="J36" s="275" t="s">
        <v>146</v>
      </c>
      <c r="K36" s="275" t="s">
        <v>146</v>
      </c>
    </row>
    <row r="37" spans="1:11" s="276" customFormat="1" ht="28.5" customHeight="1" x14ac:dyDescent="0.25">
      <c r="A37" s="277"/>
      <c r="B37" s="278"/>
      <c r="C37" s="278"/>
      <c r="D37" s="278"/>
      <c r="E37" s="279"/>
      <c r="F37" s="278"/>
      <c r="G37" s="280"/>
      <c r="H37" s="43">
        <v>121765</v>
      </c>
      <c r="I37" s="274">
        <v>2153</v>
      </c>
      <c r="J37" s="275">
        <v>45292</v>
      </c>
      <c r="K37" s="275">
        <v>45292</v>
      </c>
    </row>
    <row r="38" spans="1:11" x14ac:dyDescent="0.25">
      <c r="A38" s="53">
        <v>55</v>
      </c>
      <c r="B38" s="54">
        <v>330</v>
      </c>
      <c r="C38" s="54">
        <f t="shared" si="0"/>
        <v>18150</v>
      </c>
      <c r="D38" s="54"/>
      <c r="E38" s="55">
        <v>45312</v>
      </c>
      <c r="F38" s="54" t="s">
        <v>61</v>
      </c>
      <c r="G38" s="66" t="s">
        <v>31</v>
      </c>
    </row>
    <row r="39" spans="1:11" x14ac:dyDescent="0.25">
      <c r="A39" s="59">
        <v>30</v>
      </c>
      <c r="B39" s="60">
        <v>130</v>
      </c>
      <c r="C39" s="60">
        <f t="shared" si="0"/>
        <v>3900</v>
      </c>
      <c r="D39" s="60"/>
      <c r="E39" s="61">
        <v>45312</v>
      </c>
      <c r="F39" s="60" t="s">
        <v>60</v>
      </c>
      <c r="G39" s="68" t="s">
        <v>31</v>
      </c>
      <c r="H39" s="62">
        <v>50000</v>
      </c>
      <c r="I39" s="151">
        <v>3039</v>
      </c>
      <c r="J39" s="69">
        <v>45420</v>
      </c>
      <c r="K39" s="69">
        <v>45420</v>
      </c>
    </row>
    <row r="40" spans="1:11" x14ac:dyDescent="0.25">
      <c r="A40" s="53">
        <v>5</v>
      </c>
      <c r="B40" s="54">
        <v>130</v>
      </c>
      <c r="C40" s="54">
        <f t="shared" si="0"/>
        <v>650</v>
      </c>
      <c r="D40" s="54"/>
      <c r="E40" s="55">
        <v>45313</v>
      </c>
      <c r="F40" s="54" t="s">
        <v>60</v>
      </c>
      <c r="G40" s="66" t="s">
        <v>169</v>
      </c>
      <c r="H40" s="56">
        <v>50000</v>
      </c>
      <c r="I40" s="150">
        <v>3072</v>
      </c>
      <c r="J40" s="67">
        <v>45425</v>
      </c>
      <c r="K40" s="67">
        <v>45425</v>
      </c>
    </row>
    <row r="41" spans="1:11" x14ac:dyDescent="0.25">
      <c r="A41" s="59">
        <v>27</v>
      </c>
      <c r="B41" s="60">
        <v>330</v>
      </c>
      <c r="C41" s="60">
        <f t="shared" si="0"/>
        <v>8910</v>
      </c>
      <c r="D41" s="60"/>
      <c r="E41" s="61">
        <v>45335</v>
      </c>
      <c r="F41" s="60" t="s">
        <v>61</v>
      </c>
      <c r="G41" s="68" t="s">
        <v>54</v>
      </c>
      <c r="H41" s="62">
        <v>50000</v>
      </c>
      <c r="I41" s="151">
        <v>3147</v>
      </c>
      <c r="J41" s="69">
        <v>45433</v>
      </c>
      <c r="K41" s="69">
        <v>45433</v>
      </c>
    </row>
    <row r="42" spans="1:11" x14ac:dyDescent="0.25">
      <c r="A42" s="53">
        <v>13</v>
      </c>
      <c r="B42" s="54">
        <v>130</v>
      </c>
      <c r="C42" s="54">
        <f t="shared" si="0"/>
        <v>1690</v>
      </c>
      <c r="D42" s="54"/>
      <c r="E42" s="55">
        <v>45335</v>
      </c>
      <c r="F42" s="54" t="s">
        <v>60</v>
      </c>
      <c r="G42" s="66" t="s">
        <v>54</v>
      </c>
      <c r="H42" s="56">
        <v>50000</v>
      </c>
      <c r="I42" s="150">
        <v>3579</v>
      </c>
      <c r="J42" s="67">
        <v>45488</v>
      </c>
      <c r="K42" s="67">
        <v>45488</v>
      </c>
    </row>
    <row r="43" spans="1:11" x14ac:dyDescent="0.25">
      <c r="A43" s="59">
        <v>55</v>
      </c>
      <c r="B43" s="60">
        <v>330</v>
      </c>
      <c r="C43" s="60">
        <f t="shared" si="0"/>
        <v>18150</v>
      </c>
      <c r="D43" s="60"/>
      <c r="E43" s="61">
        <v>45344</v>
      </c>
      <c r="F43" s="60" t="s">
        <v>61</v>
      </c>
      <c r="G43" s="68" t="s">
        <v>62</v>
      </c>
      <c r="H43" s="62">
        <v>50000</v>
      </c>
      <c r="I43" s="151">
        <v>3674</v>
      </c>
      <c r="J43" s="69">
        <v>45498</v>
      </c>
      <c r="K43" s="69">
        <v>45498</v>
      </c>
    </row>
    <row r="44" spans="1:11" x14ac:dyDescent="0.25">
      <c r="A44" s="53">
        <v>28</v>
      </c>
      <c r="B44" s="54">
        <v>130</v>
      </c>
      <c r="C44" s="54">
        <f t="shared" si="0"/>
        <v>3640</v>
      </c>
      <c r="D44" s="54"/>
      <c r="E44" s="55">
        <v>45344</v>
      </c>
      <c r="F44" s="54" t="s">
        <v>60</v>
      </c>
      <c r="G44" s="66" t="s">
        <v>62</v>
      </c>
      <c r="H44" s="56">
        <v>50000</v>
      </c>
      <c r="I44" s="150">
        <v>4216</v>
      </c>
      <c r="J44" s="67">
        <v>45564</v>
      </c>
      <c r="K44" s="67">
        <v>45564</v>
      </c>
    </row>
    <row r="45" spans="1:11" x14ac:dyDescent="0.25">
      <c r="A45" s="59">
        <v>27</v>
      </c>
      <c r="B45" s="60">
        <v>330</v>
      </c>
      <c r="C45" s="60">
        <f t="shared" si="0"/>
        <v>8910</v>
      </c>
      <c r="D45" s="60"/>
      <c r="E45" s="61">
        <v>45356</v>
      </c>
      <c r="F45" s="60" t="s">
        <v>61</v>
      </c>
      <c r="G45" s="68" t="s">
        <v>58</v>
      </c>
      <c r="H45" s="62"/>
      <c r="I45" s="151"/>
      <c r="J45" s="69"/>
      <c r="K45" s="69"/>
    </row>
    <row r="46" spans="1:11" x14ac:dyDescent="0.25">
      <c r="A46" s="53">
        <v>18</v>
      </c>
      <c r="B46" s="54">
        <v>130</v>
      </c>
      <c r="C46" s="54">
        <f t="shared" si="0"/>
        <v>2340</v>
      </c>
      <c r="D46" s="54"/>
      <c r="E46" s="55">
        <v>45356</v>
      </c>
      <c r="F46" s="54" t="s">
        <v>60</v>
      </c>
      <c r="G46" s="66" t="s">
        <v>58</v>
      </c>
      <c r="H46" s="56"/>
      <c r="I46" s="150"/>
      <c r="J46" s="67"/>
      <c r="K46" s="67"/>
    </row>
    <row r="47" spans="1:11" x14ac:dyDescent="0.25">
      <c r="A47" s="59">
        <v>55</v>
      </c>
      <c r="B47" s="60">
        <v>330</v>
      </c>
      <c r="C47" s="60">
        <f t="shared" si="0"/>
        <v>18150</v>
      </c>
      <c r="D47" s="60"/>
      <c r="E47" s="61">
        <v>45365</v>
      </c>
      <c r="F47" s="60" t="s">
        <v>61</v>
      </c>
      <c r="G47" s="68" t="s">
        <v>66</v>
      </c>
      <c r="H47" s="62"/>
      <c r="I47" s="151"/>
      <c r="J47" s="69"/>
      <c r="K47" s="69"/>
    </row>
    <row r="48" spans="1:11" x14ac:dyDescent="0.25">
      <c r="A48" s="53">
        <v>27</v>
      </c>
      <c r="B48" s="54">
        <v>130</v>
      </c>
      <c r="C48" s="54">
        <f t="shared" si="0"/>
        <v>3510</v>
      </c>
      <c r="D48" s="54"/>
      <c r="E48" s="55">
        <v>45365</v>
      </c>
      <c r="F48" s="54" t="s">
        <v>60</v>
      </c>
      <c r="G48" s="66" t="s">
        <v>66</v>
      </c>
      <c r="H48" s="56"/>
      <c r="I48" s="150"/>
      <c r="J48" s="67"/>
      <c r="K48" s="67"/>
    </row>
    <row r="49" spans="1:11" x14ac:dyDescent="0.25">
      <c r="A49" s="59">
        <v>26</v>
      </c>
      <c r="B49" s="60">
        <v>330</v>
      </c>
      <c r="C49" s="60">
        <f t="shared" si="0"/>
        <v>8580</v>
      </c>
      <c r="D49" s="60"/>
      <c r="E49" s="61">
        <v>45389</v>
      </c>
      <c r="F49" s="60" t="s">
        <v>61</v>
      </c>
      <c r="G49" s="68" t="s">
        <v>41</v>
      </c>
      <c r="H49" s="62"/>
      <c r="I49" s="151"/>
      <c r="J49" s="69"/>
      <c r="K49" s="69"/>
    </row>
    <row r="50" spans="1:11" x14ac:dyDescent="0.25">
      <c r="A50" s="53">
        <v>17</v>
      </c>
      <c r="B50" s="54">
        <v>130</v>
      </c>
      <c r="C50" s="54">
        <f t="shared" si="0"/>
        <v>2210</v>
      </c>
      <c r="D50" s="54"/>
      <c r="E50" s="55">
        <v>45389</v>
      </c>
      <c r="F50" s="54" t="s">
        <v>60</v>
      </c>
      <c r="G50" s="66" t="s">
        <v>41</v>
      </c>
      <c r="H50" s="56"/>
      <c r="I50" s="150"/>
      <c r="J50" s="67"/>
      <c r="K50" s="67"/>
    </row>
    <row r="51" spans="1:11" x14ac:dyDescent="0.25">
      <c r="A51" s="59">
        <v>53</v>
      </c>
      <c r="B51" s="60">
        <v>330</v>
      </c>
      <c r="C51" s="60">
        <f t="shared" si="0"/>
        <v>17490</v>
      </c>
      <c r="D51" s="60"/>
      <c r="E51" s="61">
        <v>45405</v>
      </c>
      <c r="F51" s="60" t="s">
        <v>61</v>
      </c>
      <c r="G51" s="68" t="s">
        <v>42</v>
      </c>
      <c r="H51" s="62"/>
      <c r="I51" s="151"/>
      <c r="J51" s="69"/>
      <c r="K51" s="69"/>
    </row>
    <row r="52" spans="1:11" x14ac:dyDescent="0.25">
      <c r="A52" s="53">
        <v>27</v>
      </c>
      <c r="B52" s="54">
        <v>130</v>
      </c>
      <c r="C52" s="54">
        <f t="shared" si="0"/>
        <v>3510</v>
      </c>
      <c r="D52" s="54"/>
      <c r="E52" s="55">
        <v>45405</v>
      </c>
      <c r="F52" s="54" t="s">
        <v>60</v>
      </c>
      <c r="G52" s="66" t="s">
        <v>42</v>
      </c>
      <c r="H52" s="56"/>
      <c r="I52" s="150"/>
      <c r="J52" s="67"/>
      <c r="K52" s="67"/>
    </row>
    <row r="53" spans="1:11" x14ac:dyDescent="0.25">
      <c r="A53" s="59">
        <v>26</v>
      </c>
      <c r="B53" s="60">
        <v>330</v>
      </c>
      <c r="C53" s="60">
        <f t="shared" si="0"/>
        <v>8580</v>
      </c>
      <c r="D53" s="60"/>
      <c r="E53" s="61">
        <v>45420</v>
      </c>
      <c r="F53" s="60" t="s">
        <v>61</v>
      </c>
      <c r="G53" s="68" t="s">
        <v>43</v>
      </c>
      <c r="H53" s="62"/>
      <c r="I53" s="151"/>
      <c r="J53" s="69"/>
      <c r="K53" s="69"/>
    </row>
    <row r="54" spans="1:11" x14ac:dyDescent="0.25">
      <c r="A54" s="53">
        <v>17</v>
      </c>
      <c r="B54" s="54">
        <v>130</v>
      </c>
      <c r="C54" s="54">
        <f t="shared" si="0"/>
        <v>2210</v>
      </c>
      <c r="D54" s="54"/>
      <c r="E54" s="55">
        <v>45420</v>
      </c>
      <c r="F54" s="54" t="s">
        <v>60</v>
      </c>
      <c r="G54" s="66" t="s">
        <v>43</v>
      </c>
      <c r="H54" s="56"/>
      <c r="I54" s="150"/>
      <c r="J54" s="67"/>
      <c r="K54" s="67"/>
    </row>
    <row r="55" spans="1:11" x14ac:dyDescent="0.25">
      <c r="A55" s="59">
        <v>53</v>
      </c>
      <c r="B55" s="60">
        <v>330</v>
      </c>
      <c r="C55" s="60">
        <f t="shared" si="0"/>
        <v>17490</v>
      </c>
      <c r="D55" s="60"/>
      <c r="E55" s="61">
        <v>45428</v>
      </c>
      <c r="F55" s="60" t="s">
        <v>61</v>
      </c>
      <c r="G55" s="68" t="s">
        <v>44</v>
      </c>
      <c r="H55" s="62"/>
      <c r="I55" s="151"/>
      <c r="J55" s="69"/>
      <c r="K55" s="69"/>
    </row>
    <row r="56" spans="1:11" x14ac:dyDescent="0.25">
      <c r="A56" s="53">
        <v>27</v>
      </c>
      <c r="B56" s="54">
        <v>130</v>
      </c>
      <c r="C56" s="54">
        <f t="shared" si="0"/>
        <v>3510</v>
      </c>
      <c r="D56" s="54"/>
      <c r="E56" s="55">
        <v>45428</v>
      </c>
      <c r="F56" s="54" t="s">
        <v>60</v>
      </c>
      <c r="G56" s="66" t="s">
        <v>44</v>
      </c>
      <c r="H56" s="56"/>
      <c r="I56" s="150"/>
      <c r="J56" s="67"/>
      <c r="K56" s="67"/>
    </row>
    <row r="57" spans="1:11" x14ac:dyDescent="0.25">
      <c r="A57" s="59">
        <v>20</v>
      </c>
      <c r="B57" s="60">
        <v>130</v>
      </c>
      <c r="C57" s="60">
        <f t="shared" si="0"/>
        <v>2600</v>
      </c>
      <c r="D57" s="60"/>
      <c r="E57" s="61">
        <v>45430</v>
      </c>
      <c r="F57" s="60" t="s">
        <v>60</v>
      </c>
      <c r="G57" s="68" t="s">
        <v>40</v>
      </c>
      <c r="H57" s="62"/>
      <c r="I57" s="151"/>
      <c r="J57" s="69"/>
      <c r="K57" s="69"/>
    </row>
    <row r="58" spans="1:11" x14ac:dyDescent="0.25">
      <c r="A58" s="53">
        <v>55</v>
      </c>
      <c r="B58" s="54">
        <v>130</v>
      </c>
      <c r="C58" s="54">
        <f t="shared" si="0"/>
        <v>7150</v>
      </c>
      <c r="D58" s="54"/>
      <c r="E58" s="55">
        <v>45437</v>
      </c>
      <c r="F58" s="54" t="s">
        <v>60</v>
      </c>
      <c r="G58" s="66" t="s">
        <v>40</v>
      </c>
      <c r="H58" s="56"/>
      <c r="I58" s="150"/>
      <c r="J58" s="67"/>
      <c r="K58" s="67"/>
    </row>
    <row r="59" spans="1:11" x14ac:dyDescent="0.25">
      <c r="A59" s="59">
        <v>27</v>
      </c>
      <c r="B59" s="60">
        <v>330</v>
      </c>
      <c r="C59" s="60">
        <f t="shared" si="0"/>
        <v>8910</v>
      </c>
      <c r="D59" s="60"/>
      <c r="E59" s="61">
        <v>45441</v>
      </c>
      <c r="F59" s="60" t="s">
        <v>61</v>
      </c>
      <c r="G59" s="68" t="s">
        <v>45</v>
      </c>
      <c r="H59" s="62"/>
      <c r="I59" s="151"/>
      <c r="J59" s="69"/>
      <c r="K59" s="69"/>
    </row>
    <row r="60" spans="1:11" x14ac:dyDescent="0.25">
      <c r="A60" s="53">
        <v>18</v>
      </c>
      <c r="B60" s="54">
        <v>130</v>
      </c>
      <c r="C60" s="54">
        <f t="shared" si="0"/>
        <v>2340</v>
      </c>
      <c r="D60" s="54"/>
      <c r="E60" s="55">
        <v>45441</v>
      </c>
      <c r="F60" s="54" t="s">
        <v>60</v>
      </c>
      <c r="G60" s="66" t="s">
        <v>45</v>
      </c>
      <c r="H60" s="56"/>
      <c r="I60" s="150"/>
      <c r="J60" s="67"/>
      <c r="K60" s="67"/>
    </row>
    <row r="61" spans="1:11" x14ac:dyDescent="0.25">
      <c r="A61" s="59">
        <v>22</v>
      </c>
      <c r="B61" s="60">
        <v>130</v>
      </c>
      <c r="C61" s="60">
        <f t="shared" si="0"/>
        <v>2860</v>
      </c>
      <c r="D61" s="60"/>
      <c r="E61" s="61">
        <v>45472</v>
      </c>
      <c r="F61" s="60" t="s">
        <v>60</v>
      </c>
      <c r="G61" s="68" t="s">
        <v>82</v>
      </c>
      <c r="H61" s="62"/>
      <c r="I61" s="151"/>
      <c r="J61" s="69"/>
      <c r="K61" s="69"/>
    </row>
    <row r="62" spans="1:11" x14ac:dyDescent="0.25">
      <c r="A62" s="53">
        <v>53</v>
      </c>
      <c r="B62" s="54">
        <v>330</v>
      </c>
      <c r="C62" s="54">
        <f t="shared" si="0"/>
        <v>17490</v>
      </c>
      <c r="D62" s="54"/>
      <c r="E62" s="55">
        <v>45455</v>
      </c>
      <c r="F62" s="54" t="s">
        <v>61</v>
      </c>
      <c r="G62" s="66" t="s">
        <v>53</v>
      </c>
      <c r="H62" s="56"/>
      <c r="I62" s="150"/>
      <c r="J62" s="67"/>
      <c r="K62" s="67"/>
    </row>
    <row r="63" spans="1:11" x14ac:dyDescent="0.25">
      <c r="A63" s="59">
        <v>27</v>
      </c>
      <c r="B63" s="60">
        <v>130</v>
      </c>
      <c r="C63" s="60">
        <f t="shared" si="0"/>
        <v>3510</v>
      </c>
      <c r="D63" s="60"/>
      <c r="E63" s="61">
        <v>45455</v>
      </c>
      <c r="F63" s="60" t="s">
        <v>60</v>
      </c>
      <c r="G63" s="68" t="s">
        <v>53</v>
      </c>
      <c r="H63" s="62"/>
      <c r="I63" s="151"/>
      <c r="J63" s="69"/>
      <c r="K63" s="69"/>
    </row>
    <row r="64" spans="1:11" x14ac:dyDescent="0.25">
      <c r="A64" s="53">
        <v>30</v>
      </c>
      <c r="B64" s="54">
        <v>130</v>
      </c>
      <c r="C64" s="54">
        <f t="shared" si="0"/>
        <v>3900</v>
      </c>
      <c r="D64" s="54"/>
      <c r="E64" s="55">
        <v>45456</v>
      </c>
      <c r="F64" s="54" t="s">
        <v>60</v>
      </c>
      <c r="G64" s="66" t="s">
        <v>82</v>
      </c>
      <c r="H64" s="56"/>
      <c r="I64" s="150"/>
      <c r="J64" s="67"/>
      <c r="K64" s="67"/>
    </row>
    <row r="65" spans="1:11" x14ac:dyDescent="0.25">
      <c r="A65" s="59">
        <v>15</v>
      </c>
      <c r="B65" s="60">
        <v>350</v>
      </c>
      <c r="C65" s="60">
        <f t="shared" si="0"/>
        <v>5250</v>
      </c>
      <c r="D65" s="60"/>
      <c r="E65" s="61">
        <v>45487</v>
      </c>
      <c r="F65" s="60" t="s">
        <v>61</v>
      </c>
      <c r="G65" s="68" t="s">
        <v>195</v>
      </c>
      <c r="H65" s="62"/>
      <c r="I65" s="151"/>
      <c r="J65" s="69"/>
      <c r="K65" s="69"/>
    </row>
    <row r="66" spans="1:11" x14ac:dyDescent="0.25">
      <c r="A66" s="53">
        <v>10</v>
      </c>
      <c r="B66" s="54">
        <v>140</v>
      </c>
      <c r="C66" s="54">
        <f t="shared" si="0"/>
        <v>1400</v>
      </c>
      <c r="D66" s="54"/>
      <c r="E66" s="55">
        <v>45487</v>
      </c>
      <c r="F66" s="54" t="s">
        <v>60</v>
      </c>
      <c r="G66" s="66" t="s">
        <v>195</v>
      </c>
      <c r="H66" s="56"/>
      <c r="I66" s="150"/>
      <c r="J66" s="67"/>
      <c r="K66" s="67"/>
    </row>
    <row r="67" spans="1:11" x14ac:dyDescent="0.25">
      <c r="A67" s="59">
        <v>22</v>
      </c>
      <c r="B67" s="60">
        <v>140</v>
      </c>
      <c r="C67" s="60">
        <f t="shared" si="0"/>
        <v>3080</v>
      </c>
      <c r="D67" s="60"/>
      <c r="E67" s="61">
        <v>45487</v>
      </c>
      <c r="F67" s="60" t="s">
        <v>60</v>
      </c>
      <c r="G67" s="68" t="s">
        <v>82</v>
      </c>
      <c r="H67" s="62"/>
      <c r="I67" s="151"/>
      <c r="J67" s="69"/>
      <c r="K67" s="69"/>
    </row>
    <row r="68" spans="1:11" x14ac:dyDescent="0.25">
      <c r="A68" s="53">
        <v>12</v>
      </c>
      <c r="B68" s="54">
        <v>350</v>
      </c>
      <c r="C68" s="54">
        <f t="shared" si="0"/>
        <v>4200</v>
      </c>
      <c r="D68" s="54"/>
      <c r="E68" s="55">
        <v>45497</v>
      </c>
      <c r="F68" s="54" t="s">
        <v>61</v>
      </c>
      <c r="G68" s="66" t="s">
        <v>195</v>
      </c>
      <c r="H68" s="56"/>
      <c r="I68" s="150"/>
      <c r="J68" s="67"/>
      <c r="K68" s="67"/>
    </row>
    <row r="69" spans="1:11" x14ac:dyDescent="0.25">
      <c r="A69" s="59">
        <v>10</v>
      </c>
      <c r="B69" s="60">
        <v>140</v>
      </c>
      <c r="C69" s="60">
        <f t="shared" si="0"/>
        <v>1400</v>
      </c>
      <c r="D69" s="60"/>
      <c r="E69" s="61">
        <v>45497</v>
      </c>
      <c r="F69" s="60" t="s">
        <v>60</v>
      </c>
      <c r="G69" s="68" t="s">
        <v>195</v>
      </c>
      <c r="H69" s="62"/>
      <c r="I69" s="151"/>
      <c r="J69" s="69"/>
      <c r="K69" s="69"/>
    </row>
    <row r="70" spans="1:11" x14ac:dyDescent="0.25">
      <c r="A70" s="53">
        <v>65</v>
      </c>
      <c r="B70" s="54">
        <v>150</v>
      </c>
      <c r="C70" s="54">
        <f t="shared" si="0"/>
        <v>9750</v>
      </c>
      <c r="D70" s="54"/>
      <c r="E70" s="55">
        <v>45511</v>
      </c>
      <c r="F70" s="54" t="s">
        <v>60</v>
      </c>
      <c r="G70" s="66" t="s">
        <v>90</v>
      </c>
      <c r="H70" s="56"/>
      <c r="I70" s="150"/>
      <c r="J70" s="67"/>
      <c r="K70" s="67"/>
    </row>
    <row r="71" spans="1:11" x14ac:dyDescent="0.25">
      <c r="A71" s="59">
        <v>130</v>
      </c>
      <c r="B71" s="60">
        <v>150</v>
      </c>
      <c r="C71" s="60">
        <f t="shared" si="0"/>
        <v>19500</v>
      </c>
      <c r="D71" s="60"/>
      <c r="E71" s="61">
        <v>45517</v>
      </c>
      <c r="F71" s="60" t="s">
        <v>60</v>
      </c>
      <c r="G71" s="68" t="s">
        <v>90</v>
      </c>
      <c r="H71" s="62"/>
      <c r="I71" s="151"/>
      <c r="J71" s="69"/>
      <c r="K71" s="69"/>
    </row>
    <row r="72" spans="1:11" x14ac:dyDescent="0.25">
      <c r="A72" s="53">
        <v>70</v>
      </c>
      <c r="B72" s="54">
        <v>150</v>
      </c>
      <c r="C72" s="54">
        <f t="shared" ref="C72:C135" si="1">A72*B72</f>
        <v>10500</v>
      </c>
      <c r="D72" s="54"/>
      <c r="E72" s="55">
        <v>45537</v>
      </c>
      <c r="F72" s="54" t="s">
        <v>60</v>
      </c>
      <c r="G72" s="66" t="s">
        <v>90</v>
      </c>
      <c r="H72" s="56"/>
      <c r="I72" s="150"/>
      <c r="J72" s="67"/>
      <c r="K72" s="67"/>
    </row>
    <row r="73" spans="1:11" x14ac:dyDescent="0.25">
      <c r="A73" s="59">
        <v>22</v>
      </c>
      <c r="B73" s="60">
        <v>150</v>
      </c>
      <c r="C73" s="60">
        <f t="shared" si="1"/>
        <v>3300</v>
      </c>
      <c r="D73" s="60"/>
      <c r="E73" s="61">
        <v>45545</v>
      </c>
      <c r="F73" s="60" t="s">
        <v>60</v>
      </c>
      <c r="G73" s="68" t="s">
        <v>90</v>
      </c>
      <c r="H73" s="62"/>
      <c r="I73" s="151"/>
      <c r="J73" s="69"/>
      <c r="K73" s="69"/>
    </row>
    <row r="74" spans="1:11" x14ac:dyDescent="0.25">
      <c r="A74" s="53">
        <v>45</v>
      </c>
      <c r="B74" s="54">
        <v>150</v>
      </c>
      <c r="C74" s="54">
        <f t="shared" si="1"/>
        <v>6750</v>
      </c>
      <c r="D74" s="54"/>
      <c r="E74" s="55">
        <v>45587</v>
      </c>
      <c r="F74" s="54" t="s">
        <v>60</v>
      </c>
      <c r="G74" s="66" t="s">
        <v>90</v>
      </c>
      <c r="H74" s="56"/>
      <c r="I74" s="150"/>
      <c r="J74" s="67"/>
      <c r="K74" s="67"/>
    </row>
    <row r="75" spans="1:11" x14ac:dyDescent="0.25">
      <c r="A75" s="59">
        <v>70</v>
      </c>
      <c r="B75" s="60">
        <v>160</v>
      </c>
      <c r="C75" s="60">
        <f t="shared" si="1"/>
        <v>11200</v>
      </c>
      <c r="D75" s="60"/>
      <c r="E75" s="61">
        <v>45598</v>
      </c>
      <c r="F75" s="60" t="s">
        <v>60</v>
      </c>
      <c r="G75" s="68" t="s">
        <v>90</v>
      </c>
      <c r="H75" s="62"/>
      <c r="I75" s="151"/>
      <c r="J75" s="69"/>
      <c r="K75" s="69"/>
    </row>
    <row r="76" spans="1:11" x14ac:dyDescent="0.25">
      <c r="A76" s="53">
        <v>20</v>
      </c>
      <c r="B76" s="54">
        <v>160</v>
      </c>
      <c r="C76" s="54">
        <f t="shared" si="1"/>
        <v>3200</v>
      </c>
      <c r="D76" s="54"/>
      <c r="E76" s="55">
        <v>45660</v>
      </c>
      <c r="F76" s="54" t="s">
        <v>60</v>
      </c>
      <c r="G76" s="66" t="s">
        <v>90</v>
      </c>
      <c r="H76" s="56"/>
      <c r="I76" s="150"/>
      <c r="J76" s="67"/>
      <c r="K76" s="67"/>
    </row>
    <row r="77" spans="1:11" x14ac:dyDescent="0.25">
      <c r="A77" s="59">
        <v>10</v>
      </c>
      <c r="B77" s="60">
        <v>160</v>
      </c>
      <c r="C77" s="60">
        <f t="shared" si="1"/>
        <v>1600</v>
      </c>
      <c r="D77" s="60"/>
      <c r="E77" s="61">
        <v>45663</v>
      </c>
      <c r="F77" s="60" t="s">
        <v>115</v>
      </c>
      <c r="G77" s="68" t="s">
        <v>90</v>
      </c>
      <c r="H77" s="62"/>
      <c r="I77" s="151"/>
      <c r="J77" s="69"/>
      <c r="K77" s="69"/>
    </row>
    <row r="78" spans="1:11" ht="63" x14ac:dyDescent="0.25">
      <c r="A78" s="346">
        <v>1</v>
      </c>
      <c r="B78" s="347">
        <v>18530</v>
      </c>
      <c r="C78" s="347">
        <f t="shared" si="1"/>
        <v>18530</v>
      </c>
      <c r="D78" s="347"/>
      <c r="E78" s="348">
        <v>45686</v>
      </c>
      <c r="F78" s="349" t="s">
        <v>241</v>
      </c>
      <c r="G78" s="66"/>
      <c r="H78" s="56"/>
      <c r="I78" s="150"/>
      <c r="J78" s="67"/>
      <c r="K78" s="67"/>
    </row>
    <row r="79" spans="1:11" x14ac:dyDescent="0.25">
      <c r="A79" s="59">
        <v>22</v>
      </c>
      <c r="B79" s="60">
        <v>160</v>
      </c>
      <c r="C79" s="60">
        <f t="shared" si="1"/>
        <v>3520</v>
      </c>
      <c r="D79" s="60"/>
      <c r="E79" s="61">
        <v>45705</v>
      </c>
      <c r="F79" s="60" t="s">
        <v>115</v>
      </c>
      <c r="G79" s="68" t="s">
        <v>90</v>
      </c>
      <c r="H79" s="62">
        <v>3520</v>
      </c>
      <c r="I79" s="151">
        <v>5674</v>
      </c>
      <c r="J79" s="69">
        <v>45787</v>
      </c>
      <c r="K79" s="69"/>
    </row>
    <row r="80" spans="1:11" x14ac:dyDescent="0.25">
      <c r="A80" s="53"/>
      <c r="B80" s="54"/>
      <c r="C80" s="54">
        <f t="shared" si="1"/>
        <v>0</v>
      </c>
      <c r="D80" s="54"/>
      <c r="E80" s="55"/>
      <c r="F80" s="54"/>
      <c r="G80" s="66"/>
      <c r="H80" s="56"/>
      <c r="I80" s="150"/>
      <c r="J80" s="67"/>
      <c r="K80" s="67"/>
    </row>
    <row r="81" spans="1:11" x14ac:dyDescent="0.25">
      <c r="A81" s="59"/>
      <c r="B81" s="60"/>
      <c r="C81" s="60">
        <f t="shared" si="1"/>
        <v>0</v>
      </c>
      <c r="D81" s="60"/>
      <c r="E81" s="61"/>
      <c r="F81" s="60"/>
      <c r="G81" s="68"/>
      <c r="H81" s="62"/>
      <c r="I81" s="151"/>
      <c r="J81" s="69"/>
      <c r="K81" s="69"/>
    </row>
    <row r="82" spans="1:11" x14ac:dyDescent="0.25">
      <c r="A82" s="53"/>
      <c r="B82" s="54"/>
      <c r="C82" s="54">
        <f t="shared" si="1"/>
        <v>0</v>
      </c>
      <c r="D82" s="54"/>
      <c r="E82" s="55"/>
      <c r="F82" s="54"/>
      <c r="G82" s="66"/>
      <c r="H82" s="56"/>
      <c r="I82" s="150"/>
      <c r="J82" s="67"/>
      <c r="K82" s="67"/>
    </row>
    <row r="83" spans="1:11" x14ac:dyDescent="0.25">
      <c r="A83" s="59"/>
      <c r="B83" s="60"/>
      <c r="C83" s="60">
        <f t="shared" si="1"/>
        <v>0</v>
      </c>
      <c r="D83" s="60"/>
      <c r="E83" s="61"/>
      <c r="F83" s="60"/>
      <c r="G83" s="68"/>
      <c r="H83" s="62"/>
      <c r="I83" s="151"/>
      <c r="J83" s="69"/>
      <c r="K83" s="69"/>
    </row>
    <row r="84" spans="1:11" x14ac:dyDescent="0.25">
      <c r="A84" s="53"/>
      <c r="B84" s="54"/>
      <c r="C84" s="54">
        <f t="shared" si="1"/>
        <v>0</v>
      </c>
      <c r="D84" s="54"/>
      <c r="E84" s="55"/>
      <c r="F84" s="54"/>
      <c r="G84" s="66"/>
      <c r="H84" s="56"/>
      <c r="I84" s="150"/>
      <c r="J84" s="67"/>
      <c r="K84" s="67"/>
    </row>
    <row r="85" spans="1:11" x14ac:dyDescent="0.25">
      <c r="A85" s="59"/>
      <c r="B85" s="60"/>
      <c r="C85" s="60">
        <f t="shared" si="1"/>
        <v>0</v>
      </c>
      <c r="D85" s="60"/>
      <c r="E85" s="61"/>
      <c r="F85" s="60"/>
      <c r="G85" s="68"/>
      <c r="H85" s="62"/>
      <c r="I85" s="151"/>
      <c r="J85" s="69"/>
      <c r="K85" s="69"/>
    </row>
    <row r="86" spans="1:11" x14ac:dyDescent="0.25">
      <c r="A86" s="53"/>
      <c r="B86" s="54"/>
      <c r="C86" s="54">
        <f t="shared" si="1"/>
        <v>0</v>
      </c>
      <c r="D86" s="54"/>
      <c r="E86" s="55"/>
      <c r="F86" s="54"/>
      <c r="G86" s="66"/>
      <c r="H86" s="56"/>
      <c r="I86" s="150"/>
      <c r="J86" s="67"/>
      <c r="K86" s="67"/>
    </row>
    <row r="87" spans="1:11" x14ac:dyDescent="0.25">
      <c r="A87" s="59"/>
      <c r="B87" s="60"/>
      <c r="C87" s="60">
        <f t="shared" si="1"/>
        <v>0</v>
      </c>
      <c r="D87" s="60"/>
      <c r="E87" s="61"/>
      <c r="F87" s="60"/>
      <c r="G87" s="68"/>
      <c r="H87" s="62"/>
      <c r="I87" s="151"/>
      <c r="J87" s="69"/>
      <c r="K87" s="69"/>
    </row>
    <row r="88" spans="1:11" x14ac:dyDescent="0.25">
      <c r="A88" s="53"/>
      <c r="B88" s="54"/>
      <c r="C88" s="54">
        <f t="shared" si="1"/>
        <v>0</v>
      </c>
      <c r="D88" s="54"/>
      <c r="E88" s="55"/>
      <c r="F88" s="54"/>
      <c r="G88" s="66"/>
      <c r="H88" s="56"/>
      <c r="I88" s="150"/>
      <c r="J88" s="67"/>
      <c r="K88" s="67"/>
    </row>
    <row r="89" spans="1:11" x14ac:dyDescent="0.25">
      <c r="A89" s="59"/>
      <c r="B89" s="60"/>
      <c r="C89" s="60">
        <f t="shared" si="1"/>
        <v>0</v>
      </c>
      <c r="D89" s="60"/>
      <c r="E89" s="61"/>
      <c r="F89" s="60"/>
      <c r="G89" s="68"/>
      <c r="H89" s="62"/>
      <c r="I89" s="151"/>
      <c r="J89" s="69"/>
      <c r="K89" s="69"/>
    </row>
    <row r="90" spans="1:11" x14ac:dyDescent="0.25">
      <c r="A90" s="53"/>
      <c r="B90" s="54"/>
      <c r="C90" s="54">
        <f t="shared" si="1"/>
        <v>0</v>
      </c>
      <c r="D90" s="54"/>
      <c r="E90" s="55"/>
      <c r="F90" s="54"/>
      <c r="G90" s="66"/>
      <c r="H90" s="56"/>
      <c r="I90" s="150"/>
      <c r="J90" s="67"/>
      <c r="K90" s="67"/>
    </row>
    <row r="91" spans="1:11" x14ac:dyDescent="0.25">
      <c r="A91" s="59"/>
      <c r="B91" s="60"/>
      <c r="C91" s="60">
        <f t="shared" si="1"/>
        <v>0</v>
      </c>
      <c r="D91" s="60"/>
      <c r="E91" s="61"/>
      <c r="F91" s="60"/>
      <c r="G91" s="68"/>
      <c r="H91" s="62"/>
      <c r="I91" s="151"/>
      <c r="J91" s="69"/>
      <c r="K91" s="69"/>
    </row>
    <row r="92" spans="1:11" x14ac:dyDescent="0.25">
      <c r="A92" s="53"/>
      <c r="B92" s="54"/>
      <c r="C92" s="54">
        <f t="shared" si="1"/>
        <v>0</v>
      </c>
      <c r="D92" s="54"/>
      <c r="E92" s="55"/>
      <c r="F92" s="54"/>
      <c r="G92" s="66"/>
      <c r="H92" s="56"/>
      <c r="I92" s="150"/>
      <c r="J92" s="67"/>
      <c r="K92" s="67"/>
    </row>
    <row r="93" spans="1:11" x14ac:dyDescent="0.25">
      <c r="A93" s="59"/>
      <c r="B93" s="60"/>
      <c r="C93" s="60">
        <f t="shared" si="1"/>
        <v>0</v>
      </c>
      <c r="D93" s="60"/>
      <c r="E93" s="61"/>
      <c r="F93" s="60"/>
      <c r="G93" s="68"/>
      <c r="H93" s="62"/>
      <c r="I93" s="151"/>
      <c r="J93" s="69"/>
      <c r="K93" s="69"/>
    </row>
    <row r="94" spans="1:11" x14ac:dyDescent="0.25">
      <c r="A94" s="53"/>
      <c r="B94" s="54"/>
      <c r="C94" s="54">
        <f t="shared" si="1"/>
        <v>0</v>
      </c>
      <c r="D94" s="54"/>
      <c r="E94" s="55"/>
      <c r="F94" s="54"/>
      <c r="G94" s="66"/>
      <c r="H94" s="56"/>
      <c r="I94" s="150"/>
      <c r="J94" s="67"/>
      <c r="K94" s="67"/>
    </row>
    <row r="95" spans="1:11" x14ac:dyDescent="0.25">
      <c r="A95" s="59"/>
      <c r="B95" s="60"/>
      <c r="C95" s="60">
        <f t="shared" si="1"/>
        <v>0</v>
      </c>
      <c r="D95" s="60"/>
      <c r="E95" s="61"/>
      <c r="F95" s="60"/>
      <c r="G95" s="68"/>
      <c r="H95" s="62"/>
      <c r="I95" s="151"/>
      <c r="J95" s="69"/>
      <c r="K95" s="69"/>
    </row>
    <row r="96" spans="1:11" x14ac:dyDescent="0.25">
      <c r="A96" s="53"/>
      <c r="B96" s="54"/>
      <c r="C96" s="54">
        <f t="shared" si="1"/>
        <v>0</v>
      </c>
      <c r="D96" s="54"/>
      <c r="E96" s="55"/>
      <c r="F96" s="54"/>
      <c r="G96" s="66"/>
      <c r="H96" s="56"/>
      <c r="I96" s="150"/>
      <c r="J96" s="67"/>
      <c r="K96" s="67"/>
    </row>
    <row r="97" spans="1:11" x14ac:dyDescent="0.25">
      <c r="A97" s="59"/>
      <c r="B97" s="60"/>
      <c r="C97" s="60">
        <f t="shared" si="1"/>
        <v>0</v>
      </c>
      <c r="D97" s="60"/>
      <c r="E97" s="61"/>
      <c r="F97" s="60"/>
      <c r="G97" s="68"/>
      <c r="H97" s="62"/>
      <c r="I97" s="151"/>
      <c r="J97" s="69"/>
      <c r="K97" s="69"/>
    </row>
    <row r="98" spans="1:11" x14ac:dyDescent="0.25">
      <c r="A98" s="53"/>
      <c r="B98" s="54"/>
      <c r="C98" s="54">
        <f t="shared" si="1"/>
        <v>0</v>
      </c>
      <c r="D98" s="54"/>
      <c r="E98" s="55"/>
      <c r="F98" s="54"/>
      <c r="G98" s="66"/>
      <c r="H98" s="56"/>
      <c r="I98" s="150"/>
      <c r="J98" s="67"/>
      <c r="K98" s="67"/>
    </row>
    <row r="99" spans="1:11" x14ac:dyDescent="0.25">
      <c r="A99" s="59"/>
      <c r="B99" s="60"/>
      <c r="C99" s="60">
        <f t="shared" si="1"/>
        <v>0</v>
      </c>
      <c r="D99" s="60"/>
      <c r="E99" s="61"/>
      <c r="F99" s="60"/>
      <c r="G99" s="68"/>
      <c r="H99" s="62"/>
      <c r="I99" s="151"/>
      <c r="J99" s="69"/>
      <c r="K99" s="69"/>
    </row>
    <row r="100" spans="1:11" x14ac:dyDescent="0.25">
      <c r="A100" s="53"/>
      <c r="B100" s="54"/>
      <c r="C100" s="54">
        <f t="shared" si="1"/>
        <v>0</v>
      </c>
      <c r="D100" s="54"/>
      <c r="E100" s="55"/>
      <c r="F100" s="54"/>
      <c r="G100" s="66"/>
      <c r="H100" s="56"/>
      <c r="I100" s="150"/>
      <c r="J100" s="67"/>
      <c r="K100" s="67"/>
    </row>
    <row r="101" spans="1:11" x14ac:dyDescent="0.25">
      <c r="A101" s="59"/>
      <c r="B101" s="60"/>
      <c r="C101" s="60">
        <f t="shared" si="1"/>
        <v>0</v>
      </c>
      <c r="D101" s="60"/>
      <c r="E101" s="61"/>
      <c r="F101" s="60"/>
      <c r="G101" s="68"/>
      <c r="H101" s="62"/>
      <c r="I101" s="151"/>
      <c r="J101" s="69"/>
      <c r="K101" s="69"/>
    </row>
    <row r="102" spans="1:11" x14ac:dyDescent="0.25">
      <c r="A102" s="53"/>
      <c r="B102" s="54"/>
      <c r="C102" s="54">
        <f t="shared" si="1"/>
        <v>0</v>
      </c>
      <c r="D102" s="54"/>
      <c r="E102" s="55"/>
      <c r="F102" s="54"/>
      <c r="G102" s="66"/>
      <c r="H102" s="56"/>
      <c r="I102" s="150"/>
      <c r="J102" s="67"/>
      <c r="K102" s="67"/>
    </row>
    <row r="103" spans="1:11" x14ac:dyDescent="0.25">
      <c r="A103" s="59"/>
      <c r="B103" s="60"/>
      <c r="C103" s="60">
        <f t="shared" si="1"/>
        <v>0</v>
      </c>
      <c r="D103" s="60"/>
      <c r="E103" s="61"/>
      <c r="F103" s="60"/>
      <c r="G103" s="68"/>
      <c r="H103" s="62"/>
      <c r="I103" s="151"/>
      <c r="J103" s="69"/>
      <c r="K103" s="69"/>
    </row>
    <row r="104" spans="1:11" x14ac:dyDescent="0.25">
      <c r="A104" s="53"/>
      <c r="B104" s="54"/>
      <c r="C104" s="54">
        <f t="shared" si="1"/>
        <v>0</v>
      </c>
      <c r="D104" s="54"/>
      <c r="E104" s="55"/>
      <c r="F104" s="54"/>
      <c r="G104" s="66"/>
      <c r="H104" s="56"/>
      <c r="I104" s="150"/>
      <c r="J104" s="67"/>
      <c r="K104" s="67"/>
    </row>
    <row r="105" spans="1:11" x14ac:dyDescent="0.25">
      <c r="A105" s="59"/>
      <c r="B105" s="60"/>
      <c r="C105" s="60">
        <f t="shared" si="1"/>
        <v>0</v>
      </c>
      <c r="D105" s="60"/>
      <c r="E105" s="61"/>
      <c r="F105" s="60"/>
      <c r="G105" s="68"/>
      <c r="H105" s="62"/>
      <c r="I105" s="151"/>
      <c r="J105" s="69"/>
      <c r="K105" s="69"/>
    </row>
    <row r="106" spans="1:11" x14ac:dyDescent="0.25">
      <c r="A106" s="53"/>
      <c r="B106" s="54"/>
      <c r="C106" s="54">
        <f t="shared" si="1"/>
        <v>0</v>
      </c>
      <c r="D106" s="54"/>
      <c r="E106" s="55"/>
      <c r="F106" s="54"/>
      <c r="G106" s="66"/>
      <c r="H106" s="56"/>
      <c r="I106" s="150"/>
      <c r="J106" s="67"/>
      <c r="K106" s="67"/>
    </row>
    <row r="107" spans="1:11" x14ac:dyDescent="0.25">
      <c r="A107" s="59"/>
      <c r="B107" s="60"/>
      <c r="C107" s="60">
        <f t="shared" si="1"/>
        <v>0</v>
      </c>
      <c r="D107" s="60"/>
      <c r="E107" s="61"/>
      <c r="F107" s="60"/>
      <c r="G107" s="68"/>
      <c r="H107" s="62"/>
      <c r="I107" s="151"/>
      <c r="J107" s="69"/>
      <c r="K107" s="69"/>
    </row>
    <row r="108" spans="1:11" x14ac:dyDescent="0.25">
      <c r="A108" s="53"/>
      <c r="B108" s="54"/>
      <c r="C108" s="54">
        <f t="shared" si="1"/>
        <v>0</v>
      </c>
      <c r="D108" s="54"/>
      <c r="E108" s="55"/>
      <c r="F108" s="54"/>
      <c r="G108" s="66"/>
      <c r="H108" s="56"/>
      <c r="I108" s="150"/>
      <c r="J108" s="67"/>
      <c r="K108" s="67"/>
    </row>
    <row r="109" spans="1:11" x14ac:dyDescent="0.25">
      <c r="A109" s="59"/>
      <c r="B109" s="60"/>
      <c r="C109" s="60">
        <f t="shared" si="1"/>
        <v>0</v>
      </c>
      <c r="D109" s="60"/>
      <c r="E109" s="61"/>
      <c r="F109" s="60"/>
      <c r="G109" s="68"/>
      <c r="H109" s="62"/>
      <c r="I109" s="151"/>
      <c r="J109" s="69"/>
      <c r="K109" s="69"/>
    </row>
    <row r="110" spans="1:11" x14ac:dyDescent="0.25">
      <c r="A110" s="53"/>
      <c r="B110" s="54"/>
      <c r="C110" s="54">
        <f t="shared" si="1"/>
        <v>0</v>
      </c>
      <c r="D110" s="54"/>
      <c r="E110" s="55"/>
      <c r="F110" s="54"/>
      <c r="G110" s="66"/>
      <c r="H110" s="56"/>
      <c r="I110" s="150"/>
      <c r="J110" s="67"/>
      <c r="K110" s="67"/>
    </row>
    <row r="111" spans="1:11" x14ac:dyDescent="0.25">
      <c r="A111" s="59"/>
      <c r="B111" s="60"/>
      <c r="C111" s="60">
        <f t="shared" si="1"/>
        <v>0</v>
      </c>
      <c r="D111" s="60"/>
      <c r="E111" s="61"/>
      <c r="F111" s="60"/>
      <c r="G111" s="68"/>
      <c r="H111" s="62"/>
      <c r="I111" s="151"/>
      <c r="J111" s="69"/>
      <c r="K111" s="69"/>
    </row>
    <row r="112" spans="1:11" x14ac:dyDescent="0.25">
      <c r="A112" s="53"/>
      <c r="B112" s="54"/>
      <c r="C112" s="54">
        <f t="shared" si="1"/>
        <v>0</v>
      </c>
      <c r="D112" s="54"/>
      <c r="E112" s="55"/>
      <c r="F112" s="54"/>
      <c r="G112" s="66"/>
      <c r="H112" s="56"/>
      <c r="I112" s="150"/>
      <c r="J112" s="67"/>
      <c r="K112" s="67"/>
    </row>
    <row r="113" spans="1:11" x14ac:dyDescent="0.25">
      <c r="A113" s="59"/>
      <c r="B113" s="60"/>
      <c r="C113" s="60">
        <f t="shared" si="1"/>
        <v>0</v>
      </c>
      <c r="D113" s="60"/>
      <c r="E113" s="61"/>
      <c r="F113" s="60"/>
      <c r="G113" s="68"/>
      <c r="H113" s="62"/>
      <c r="I113" s="151"/>
      <c r="J113" s="69"/>
      <c r="K113" s="69"/>
    </row>
    <row r="114" spans="1:11" x14ac:dyDescent="0.25">
      <c r="A114" s="53"/>
      <c r="B114" s="54"/>
      <c r="C114" s="54">
        <f t="shared" si="1"/>
        <v>0</v>
      </c>
      <c r="D114" s="54"/>
      <c r="E114" s="55"/>
      <c r="F114" s="54"/>
      <c r="G114" s="66"/>
      <c r="H114" s="56"/>
      <c r="I114" s="150"/>
      <c r="J114" s="67"/>
      <c r="K114" s="67"/>
    </row>
    <row r="115" spans="1:11" x14ac:dyDescent="0.25">
      <c r="A115" s="59"/>
      <c r="B115" s="60"/>
      <c r="C115" s="60">
        <f t="shared" si="1"/>
        <v>0</v>
      </c>
      <c r="D115" s="60"/>
      <c r="E115" s="61"/>
      <c r="F115" s="60"/>
      <c r="G115" s="68"/>
      <c r="H115" s="62"/>
      <c r="I115" s="151"/>
      <c r="J115" s="69"/>
      <c r="K115" s="69"/>
    </row>
    <row r="116" spans="1:11" x14ac:dyDescent="0.25">
      <c r="A116" s="53"/>
      <c r="B116" s="54"/>
      <c r="C116" s="54">
        <f t="shared" si="1"/>
        <v>0</v>
      </c>
      <c r="D116" s="54"/>
      <c r="E116" s="55"/>
      <c r="F116" s="54"/>
      <c r="G116" s="66"/>
      <c r="H116" s="56"/>
      <c r="I116" s="150"/>
      <c r="J116" s="67"/>
      <c r="K116" s="67"/>
    </row>
    <row r="117" spans="1:11" x14ac:dyDescent="0.25">
      <c r="A117" s="59"/>
      <c r="B117" s="60"/>
      <c r="C117" s="60">
        <f t="shared" si="1"/>
        <v>0</v>
      </c>
      <c r="D117" s="60"/>
      <c r="E117" s="61"/>
      <c r="F117" s="60"/>
      <c r="G117" s="68"/>
      <c r="H117" s="62"/>
      <c r="I117" s="151"/>
      <c r="J117" s="69"/>
      <c r="K117" s="69"/>
    </row>
    <row r="118" spans="1:11" x14ac:dyDescent="0.25">
      <c r="A118" s="53"/>
      <c r="B118" s="54"/>
      <c r="C118" s="54">
        <f t="shared" si="1"/>
        <v>0</v>
      </c>
      <c r="D118" s="54"/>
      <c r="E118" s="55"/>
      <c r="F118" s="54"/>
      <c r="G118" s="66"/>
      <c r="H118" s="56"/>
      <c r="I118" s="150"/>
      <c r="J118" s="67"/>
      <c r="K118" s="67"/>
    </row>
    <row r="119" spans="1:11" x14ac:dyDescent="0.25">
      <c r="A119" s="59"/>
      <c r="B119" s="60"/>
      <c r="C119" s="60">
        <f t="shared" si="1"/>
        <v>0</v>
      </c>
      <c r="D119" s="60"/>
      <c r="E119" s="61"/>
      <c r="F119" s="60"/>
      <c r="G119" s="68"/>
      <c r="H119" s="62"/>
      <c r="I119" s="151"/>
      <c r="J119" s="69"/>
      <c r="K119" s="69"/>
    </row>
    <row r="120" spans="1:11" x14ac:dyDescent="0.25">
      <c r="A120" s="53"/>
      <c r="B120" s="54"/>
      <c r="C120" s="54">
        <f t="shared" si="1"/>
        <v>0</v>
      </c>
      <c r="D120" s="54"/>
      <c r="E120" s="55"/>
      <c r="F120" s="54"/>
      <c r="G120" s="66"/>
      <c r="H120" s="56"/>
      <c r="I120" s="150"/>
      <c r="J120" s="67"/>
      <c r="K120" s="67"/>
    </row>
    <row r="121" spans="1:11" x14ac:dyDescent="0.25">
      <c r="A121" s="59"/>
      <c r="B121" s="60"/>
      <c r="C121" s="60">
        <f t="shared" si="1"/>
        <v>0</v>
      </c>
      <c r="D121" s="60"/>
      <c r="E121" s="61"/>
      <c r="F121" s="60"/>
      <c r="G121" s="68"/>
      <c r="H121" s="62"/>
      <c r="I121" s="151"/>
      <c r="J121" s="69"/>
      <c r="K121" s="69"/>
    </row>
    <row r="122" spans="1:11" x14ac:dyDescent="0.25">
      <c r="A122" s="53"/>
      <c r="B122" s="54"/>
      <c r="C122" s="54">
        <f t="shared" si="1"/>
        <v>0</v>
      </c>
      <c r="D122" s="54"/>
      <c r="E122" s="55"/>
      <c r="F122" s="54"/>
      <c r="G122" s="66"/>
      <c r="H122" s="56"/>
      <c r="I122" s="150"/>
      <c r="J122" s="67"/>
      <c r="K122" s="67"/>
    </row>
    <row r="123" spans="1:11" x14ac:dyDescent="0.25">
      <c r="A123" s="59"/>
      <c r="B123" s="60"/>
      <c r="C123" s="60">
        <f t="shared" si="1"/>
        <v>0</v>
      </c>
      <c r="D123" s="60"/>
      <c r="E123" s="61"/>
      <c r="F123" s="60"/>
      <c r="G123" s="68"/>
      <c r="H123" s="62"/>
      <c r="I123" s="151"/>
      <c r="J123" s="69"/>
      <c r="K123" s="69"/>
    </row>
    <row r="124" spans="1:11" x14ac:dyDescent="0.25">
      <c r="A124" s="53"/>
      <c r="B124" s="54"/>
      <c r="C124" s="54">
        <f t="shared" si="1"/>
        <v>0</v>
      </c>
      <c r="D124" s="54"/>
      <c r="E124" s="55"/>
      <c r="F124" s="54"/>
      <c r="G124" s="66"/>
      <c r="H124" s="56"/>
      <c r="I124" s="150"/>
      <c r="J124" s="67"/>
      <c r="K124" s="67"/>
    </row>
    <row r="125" spans="1:11" x14ac:dyDescent="0.25">
      <c r="A125" s="59"/>
      <c r="B125" s="60"/>
      <c r="C125" s="60">
        <f t="shared" si="1"/>
        <v>0</v>
      </c>
      <c r="D125" s="60"/>
      <c r="E125" s="61"/>
      <c r="F125" s="60"/>
      <c r="G125" s="68"/>
      <c r="H125" s="62"/>
      <c r="I125" s="151"/>
      <c r="J125" s="69"/>
      <c r="K125" s="69"/>
    </row>
    <row r="126" spans="1:11" x14ac:dyDescent="0.25">
      <c r="A126" s="53"/>
      <c r="B126" s="54"/>
      <c r="C126" s="54">
        <f t="shared" si="1"/>
        <v>0</v>
      </c>
      <c r="D126" s="54"/>
      <c r="E126" s="55"/>
      <c r="F126" s="54"/>
      <c r="G126" s="66"/>
      <c r="H126" s="56"/>
      <c r="I126" s="150"/>
      <c r="J126" s="67"/>
      <c r="K126" s="67"/>
    </row>
    <row r="127" spans="1:11" x14ac:dyDescent="0.25">
      <c r="A127" s="59"/>
      <c r="B127" s="60"/>
      <c r="C127" s="60">
        <f t="shared" si="1"/>
        <v>0</v>
      </c>
      <c r="D127" s="60"/>
      <c r="E127" s="61"/>
      <c r="F127" s="60"/>
      <c r="G127" s="68"/>
      <c r="H127" s="62"/>
      <c r="I127" s="151"/>
      <c r="J127" s="69"/>
      <c r="K127" s="69"/>
    </row>
    <row r="128" spans="1:11" x14ac:dyDescent="0.25">
      <c r="A128" s="53"/>
      <c r="B128" s="54"/>
      <c r="C128" s="54">
        <f t="shared" si="1"/>
        <v>0</v>
      </c>
      <c r="D128" s="54"/>
      <c r="E128" s="55"/>
      <c r="F128" s="54"/>
      <c r="G128" s="66"/>
      <c r="H128" s="56"/>
      <c r="I128" s="150"/>
      <c r="J128" s="67"/>
      <c r="K128" s="67"/>
    </row>
    <row r="129" spans="1:11" x14ac:dyDescent="0.25">
      <c r="A129" s="59"/>
      <c r="B129" s="60"/>
      <c r="C129" s="60">
        <f t="shared" si="1"/>
        <v>0</v>
      </c>
      <c r="D129" s="60"/>
      <c r="E129" s="61"/>
      <c r="F129" s="60"/>
      <c r="G129" s="68"/>
      <c r="H129" s="62"/>
      <c r="I129" s="151"/>
      <c r="J129" s="69"/>
      <c r="K129" s="69"/>
    </row>
    <row r="130" spans="1:11" x14ac:dyDescent="0.25">
      <c r="A130" s="53"/>
      <c r="B130" s="54"/>
      <c r="C130" s="54">
        <f t="shared" si="1"/>
        <v>0</v>
      </c>
      <c r="D130" s="54"/>
      <c r="E130" s="55"/>
      <c r="F130" s="54"/>
      <c r="G130" s="66"/>
      <c r="H130" s="56"/>
      <c r="I130" s="150"/>
      <c r="J130" s="67"/>
      <c r="K130" s="67"/>
    </row>
    <row r="131" spans="1:11" x14ac:dyDescent="0.25">
      <c r="A131" s="59"/>
      <c r="B131" s="60"/>
      <c r="C131" s="60">
        <f t="shared" si="1"/>
        <v>0</v>
      </c>
      <c r="D131" s="60"/>
      <c r="E131" s="61"/>
      <c r="F131" s="60"/>
      <c r="G131" s="68"/>
      <c r="H131" s="62"/>
      <c r="I131" s="151"/>
      <c r="J131" s="69"/>
      <c r="K131" s="69"/>
    </row>
    <row r="132" spans="1:11" x14ac:dyDescent="0.25">
      <c r="A132" s="53"/>
      <c r="B132" s="54"/>
      <c r="C132" s="54">
        <f t="shared" si="1"/>
        <v>0</v>
      </c>
      <c r="D132" s="54"/>
      <c r="E132" s="55"/>
      <c r="F132" s="54"/>
      <c r="G132" s="66"/>
      <c r="H132" s="56"/>
      <c r="I132" s="150"/>
      <c r="J132" s="67"/>
      <c r="K132" s="67"/>
    </row>
    <row r="133" spans="1:11" x14ac:dyDescent="0.25">
      <c r="A133" s="59"/>
      <c r="B133" s="60"/>
      <c r="C133" s="60">
        <f t="shared" si="1"/>
        <v>0</v>
      </c>
      <c r="D133" s="60"/>
      <c r="E133" s="61"/>
      <c r="F133" s="60"/>
      <c r="G133" s="68"/>
      <c r="H133" s="62"/>
      <c r="I133" s="151"/>
      <c r="J133" s="69"/>
      <c r="K133" s="69"/>
    </row>
    <row r="134" spans="1:11" x14ac:dyDescent="0.25">
      <c r="A134" s="53"/>
      <c r="B134" s="54"/>
      <c r="C134" s="54">
        <f t="shared" si="1"/>
        <v>0</v>
      </c>
      <c r="D134" s="54"/>
      <c r="E134" s="55"/>
      <c r="F134" s="54"/>
      <c r="G134" s="66"/>
      <c r="H134" s="56"/>
      <c r="I134" s="150"/>
      <c r="J134" s="67"/>
      <c r="K134" s="67"/>
    </row>
    <row r="135" spans="1:11" x14ac:dyDescent="0.25">
      <c r="A135" s="59"/>
      <c r="B135" s="60"/>
      <c r="C135" s="60">
        <f t="shared" si="1"/>
        <v>0</v>
      </c>
      <c r="D135" s="60"/>
      <c r="E135" s="61"/>
      <c r="F135" s="60"/>
      <c r="G135" s="68"/>
      <c r="H135" s="62"/>
      <c r="I135" s="151"/>
      <c r="J135" s="69"/>
      <c r="K135" s="69"/>
    </row>
    <row r="136" spans="1:11" x14ac:dyDescent="0.25">
      <c r="A136" s="53"/>
      <c r="B136" s="54"/>
      <c r="C136" s="54">
        <f t="shared" ref="C136:C150" si="2">A136*B136</f>
        <v>0</v>
      </c>
      <c r="D136" s="54"/>
      <c r="E136" s="55"/>
      <c r="F136" s="54"/>
      <c r="G136" s="66"/>
      <c r="H136" s="56"/>
      <c r="I136" s="150"/>
      <c r="J136" s="67"/>
      <c r="K136" s="67"/>
    </row>
    <row r="137" spans="1:11" x14ac:dyDescent="0.25">
      <c r="A137" s="59"/>
      <c r="B137" s="60"/>
      <c r="C137" s="60">
        <f t="shared" si="2"/>
        <v>0</v>
      </c>
      <c r="D137" s="60"/>
      <c r="E137" s="61"/>
      <c r="F137" s="60"/>
      <c r="G137" s="68"/>
      <c r="H137" s="62"/>
      <c r="I137" s="151"/>
      <c r="J137" s="69"/>
      <c r="K137" s="69"/>
    </row>
    <row r="138" spans="1:11" x14ac:dyDescent="0.25">
      <c r="A138" s="53"/>
      <c r="B138" s="54"/>
      <c r="C138" s="54">
        <f t="shared" si="2"/>
        <v>0</v>
      </c>
      <c r="D138" s="54"/>
      <c r="E138" s="55"/>
      <c r="F138" s="54"/>
      <c r="G138" s="66"/>
      <c r="H138" s="56"/>
      <c r="I138" s="150"/>
      <c r="J138" s="67"/>
      <c r="K138" s="67"/>
    </row>
    <row r="139" spans="1:11" x14ac:dyDescent="0.25">
      <c r="A139" s="59"/>
      <c r="B139" s="60"/>
      <c r="C139" s="60">
        <f t="shared" si="2"/>
        <v>0</v>
      </c>
      <c r="D139" s="60"/>
      <c r="E139" s="61"/>
      <c r="F139" s="60"/>
      <c r="G139" s="68"/>
      <c r="H139" s="62"/>
      <c r="I139" s="151"/>
      <c r="J139" s="69"/>
      <c r="K139" s="69"/>
    </row>
    <row r="140" spans="1:11" x14ac:dyDescent="0.25">
      <c r="A140" s="53"/>
      <c r="B140" s="54"/>
      <c r="C140" s="54">
        <f t="shared" si="2"/>
        <v>0</v>
      </c>
      <c r="D140" s="54"/>
      <c r="E140" s="55"/>
      <c r="F140" s="54"/>
      <c r="G140" s="66"/>
      <c r="H140" s="56"/>
      <c r="I140" s="150"/>
      <c r="J140" s="67"/>
      <c r="K140" s="67"/>
    </row>
    <row r="141" spans="1:11" x14ac:dyDescent="0.25">
      <c r="A141" s="59"/>
      <c r="B141" s="60"/>
      <c r="C141" s="60">
        <f t="shared" si="2"/>
        <v>0</v>
      </c>
      <c r="D141" s="60"/>
      <c r="E141" s="61"/>
      <c r="F141" s="60"/>
      <c r="G141" s="68"/>
      <c r="H141" s="62"/>
      <c r="I141" s="151"/>
      <c r="J141" s="69"/>
      <c r="K141" s="69"/>
    </row>
    <row r="142" spans="1:11" x14ac:dyDescent="0.25">
      <c r="A142" s="53"/>
      <c r="B142" s="54"/>
      <c r="C142" s="54">
        <f t="shared" si="2"/>
        <v>0</v>
      </c>
      <c r="D142" s="54"/>
      <c r="E142" s="55"/>
      <c r="F142" s="54"/>
      <c r="G142" s="66"/>
      <c r="H142" s="56"/>
      <c r="I142" s="150"/>
      <c r="J142" s="67"/>
      <c r="K142" s="67"/>
    </row>
    <row r="143" spans="1:11" x14ac:dyDescent="0.25">
      <c r="A143" s="59"/>
      <c r="B143" s="60"/>
      <c r="C143" s="60">
        <f t="shared" si="2"/>
        <v>0</v>
      </c>
      <c r="D143" s="60"/>
      <c r="E143" s="61"/>
      <c r="F143" s="60"/>
      <c r="G143" s="68"/>
      <c r="H143" s="62"/>
      <c r="I143" s="151"/>
      <c r="J143" s="69"/>
      <c r="K143" s="69"/>
    </row>
    <row r="144" spans="1:11" x14ac:dyDescent="0.25">
      <c r="A144" s="53"/>
      <c r="B144" s="54"/>
      <c r="C144" s="54">
        <f t="shared" si="2"/>
        <v>0</v>
      </c>
      <c r="D144" s="54"/>
      <c r="E144" s="55"/>
      <c r="F144" s="54"/>
      <c r="G144" s="66"/>
      <c r="H144" s="56"/>
      <c r="I144" s="150"/>
      <c r="J144" s="67"/>
      <c r="K144" s="67"/>
    </row>
    <row r="145" spans="1:11" x14ac:dyDescent="0.25">
      <c r="A145" s="59"/>
      <c r="B145" s="60"/>
      <c r="C145" s="60">
        <f t="shared" si="2"/>
        <v>0</v>
      </c>
      <c r="D145" s="60"/>
      <c r="E145" s="61"/>
      <c r="F145" s="60"/>
      <c r="G145" s="68"/>
      <c r="H145" s="62"/>
      <c r="I145" s="151"/>
      <c r="J145" s="69"/>
      <c r="K145" s="69"/>
    </row>
    <row r="146" spans="1:11" x14ac:dyDescent="0.25">
      <c r="A146" s="53"/>
      <c r="B146" s="54"/>
      <c r="C146" s="54">
        <f t="shared" si="2"/>
        <v>0</v>
      </c>
      <c r="D146" s="54"/>
      <c r="E146" s="55"/>
      <c r="F146" s="54"/>
      <c r="G146" s="66"/>
      <c r="H146" s="56"/>
      <c r="I146" s="150"/>
      <c r="J146" s="67"/>
      <c r="K146" s="67"/>
    </row>
    <row r="147" spans="1:11" x14ac:dyDescent="0.25">
      <c r="A147" s="59"/>
      <c r="B147" s="60"/>
      <c r="C147" s="60">
        <f t="shared" si="2"/>
        <v>0</v>
      </c>
      <c r="D147" s="60"/>
      <c r="E147" s="61"/>
      <c r="F147" s="60"/>
      <c r="G147" s="68"/>
      <c r="H147" s="62"/>
      <c r="I147" s="151"/>
      <c r="J147" s="69"/>
      <c r="K147" s="69"/>
    </row>
    <row r="148" spans="1:11" x14ac:dyDescent="0.25">
      <c r="A148" s="53"/>
      <c r="B148" s="54"/>
      <c r="C148" s="54">
        <f t="shared" si="2"/>
        <v>0</v>
      </c>
      <c r="D148" s="54"/>
      <c r="E148" s="55"/>
      <c r="F148" s="54"/>
      <c r="G148" s="66"/>
      <c r="H148" s="56"/>
      <c r="I148" s="150"/>
      <c r="J148" s="67"/>
      <c r="K148" s="67"/>
    </row>
    <row r="149" spans="1:11" x14ac:dyDescent="0.25">
      <c r="A149" s="59"/>
      <c r="B149" s="60"/>
      <c r="C149" s="60">
        <f t="shared" si="2"/>
        <v>0</v>
      </c>
      <c r="D149" s="60"/>
      <c r="E149" s="61"/>
      <c r="F149" s="60"/>
      <c r="G149" s="68"/>
      <c r="H149" s="62"/>
      <c r="I149" s="151"/>
      <c r="J149" s="69"/>
      <c r="K149" s="69"/>
    </row>
    <row r="150" spans="1:11" x14ac:dyDescent="0.25">
      <c r="A150" s="53"/>
      <c r="B150" s="54"/>
      <c r="C150" s="70">
        <f t="shared" si="2"/>
        <v>0</v>
      </c>
      <c r="D150" s="70"/>
      <c r="E150" s="55"/>
      <c r="F150" s="54"/>
      <c r="G150" s="66"/>
      <c r="H150" s="71"/>
      <c r="I150" s="150"/>
      <c r="J150" s="67"/>
      <c r="K150" s="67"/>
    </row>
  </sheetData>
  <autoFilter ref="A4:K150"/>
  <mergeCells count="2">
    <mergeCell ref="A1:B3"/>
    <mergeCell ref="G1:I3"/>
  </mergeCells>
  <printOptions horizontalCentered="1" verticalCentered="1"/>
  <pageMargins left="0.70866141732283505" right="0.70866141732283505" top="0.74803149606299202" bottom="0.74803149606299202" header="0.31496062992126" footer="0.31496062992126"/>
  <pageSetup paperSize="9" scale="15" orientation="landscape" blackAndWhite="1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77"/>
  <sheetViews>
    <sheetView showGridLines="0" rightToLeft="1" tabSelected="1" zoomScale="70" zoomScaleNormal="70" workbookViewId="0">
      <pane ySplit="4" topLeftCell="A5" activePane="bottomLeft" state="frozen"/>
      <selection activeCell="G48" sqref="G48"/>
      <selection pane="bottomLeft" activeCell="F6" sqref="F6"/>
    </sheetView>
  </sheetViews>
  <sheetFormatPr defaultRowHeight="21" x14ac:dyDescent="0.25"/>
  <cols>
    <col min="1" max="1" width="20.5703125" style="33" customWidth="1"/>
    <col min="2" max="2" width="22" style="33" customWidth="1"/>
    <col min="3" max="4" width="22.42578125" style="34" customWidth="1"/>
    <col min="5" max="5" width="32.140625" style="34" bestFit="1" customWidth="1"/>
    <col min="6" max="6" width="21.140625" style="34" customWidth="1"/>
    <col min="7" max="7" width="26.140625" style="34" customWidth="1"/>
    <col min="8" max="8" width="22.85546875" style="34" customWidth="1"/>
    <col min="9" max="9" width="16.7109375" style="152" customWidth="1"/>
    <col min="10" max="10" width="30.28515625" style="35" bestFit="1" customWidth="1"/>
    <col min="11" max="11" width="25.85546875" customWidth="1"/>
  </cols>
  <sheetData>
    <row r="1" spans="1:10" ht="29.25" customHeight="1" x14ac:dyDescent="0.25">
      <c r="A1" s="430" t="s">
        <v>166</v>
      </c>
      <c r="B1" s="431"/>
      <c r="E1" s="77" t="s">
        <v>102</v>
      </c>
      <c r="F1" s="50">
        <f>SUM(C5:C75)</f>
        <v>0</v>
      </c>
      <c r="G1" s="420" t="s">
        <v>107</v>
      </c>
      <c r="H1" s="421"/>
      <c r="I1" s="421"/>
    </row>
    <row r="2" spans="1:10" ht="29.25" customHeight="1" x14ac:dyDescent="0.25">
      <c r="A2" s="432"/>
      <c r="B2" s="433"/>
      <c r="E2" s="78" t="s">
        <v>103</v>
      </c>
      <c r="F2" s="72">
        <f>SUM(H5:H75)</f>
        <v>0</v>
      </c>
      <c r="G2" s="420"/>
      <c r="H2" s="421"/>
      <c r="I2" s="421"/>
    </row>
    <row r="3" spans="1:10" ht="29.25" customHeight="1" thickBot="1" x14ac:dyDescent="0.3">
      <c r="A3" s="434"/>
      <c r="B3" s="435"/>
      <c r="E3" s="211" t="s">
        <v>104</v>
      </c>
      <c r="F3" s="212">
        <f>F1-F2</f>
        <v>0</v>
      </c>
      <c r="G3" s="422"/>
      <c r="H3" s="423"/>
      <c r="I3" s="423"/>
    </row>
    <row r="4" spans="1:10" ht="47.25" customHeight="1" x14ac:dyDescent="0.25">
      <c r="A4" s="45" t="s">
        <v>1</v>
      </c>
      <c r="B4" s="46" t="s">
        <v>2</v>
      </c>
      <c r="C4" s="47" t="s">
        <v>3</v>
      </c>
      <c r="D4" s="47" t="s">
        <v>131</v>
      </c>
      <c r="E4" s="47" t="s">
        <v>16</v>
      </c>
      <c r="F4" s="47" t="s">
        <v>89</v>
      </c>
      <c r="G4" s="47" t="s">
        <v>24</v>
      </c>
      <c r="H4" s="48" t="s">
        <v>96</v>
      </c>
      <c r="I4" s="149" t="s">
        <v>97</v>
      </c>
      <c r="J4" s="50" t="s">
        <v>98</v>
      </c>
    </row>
    <row r="5" spans="1:10" x14ac:dyDescent="0.25">
      <c r="A5" s="53">
        <v>21</v>
      </c>
      <c r="B5" s="54"/>
      <c r="C5" s="54">
        <f t="shared" ref="C5:C60" si="0">A5*B5</f>
        <v>0</v>
      </c>
      <c r="D5" s="54"/>
      <c r="E5" s="55"/>
      <c r="F5" s="54" t="s">
        <v>60</v>
      </c>
      <c r="G5" s="66" t="s">
        <v>90</v>
      </c>
      <c r="H5" s="56"/>
      <c r="I5" s="150"/>
      <c r="J5" s="67"/>
    </row>
    <row r="6" spans="1:10" x14ac:dyDescent="0.25">
      <c r="A6" s="199"/>
      <c r="B6" s="200"/>
      <c r="C6" s="200">
        <f t="shared" si="0"/>
        <v>0</v>
      </c>
      <c r="D6" s="200"/>
      <c r="E6" s="201"/>
      <c r="F6" s="200"/>
      <c r="G6" s="202"/>
      <c r="H6" s="200"/>
      <c r="I6" s="210"/>
      <c r="J6" s="203"/>
    </row>
    <row r="7" spans="1:10" x14ac:dyDescent="0.25">
      <c r="A7" s="53"/>
      <c r="B7" s="54"/>
      <c r="C7" s="54">
        <f t="shared" si="0"/>
        <v>0</v>
      </c>
      <c r="D7" s="54"/>
      <c r="E7" s="55"/>
      <c r="F7" s="54"/>
      <c r="G7" s="66"/>
      <c r="H7" s="56"/>
      <c r="I7" s="150"/>
      <c r="J7" s="67"/>
    </row>
    <row r="8" spans="1:10" x14ac:dyDescent="0.25">
      <c r="A8" s="199"/>
      <c r="B8" s="200"/>
      <c r="C8" s="200">
        <f t="shared" si="0"/>
        <v>0</v>
      </c>
      <c r="D8" s="200"/>
      <c r="E8" s="201"/>
      <c r="F8" s="200"/>
      <c r="G8" s="202"/>
      <c r="H8" s="200"/>
      <c r="I8" s="210"/>
      <c r="J8" s="203"/>
    </row>
    <row r="9" spans="1:10" x14ac:dyDescent="0.25">
      <c r="A9" s="53"/>
      <c r="B9" s="54"/>
      <c r="C9" s="54">
        <f t="shared" si="0"/>
        <v>0</v>
      </c>
      <c r="D9" s="54"/>
      <c r="E9" s="55"/>
      <c r="F9" s="54"/>
      <c r="G9" s="66"/>
      <c r="H9" s="56"/>
      <c r="I9" s="150"/>
      <c r="J9" s="67"/>
    </row>
    <row r="10" spans="1:10" x14ac:dyDescent="0.25">
      <c r="A10" s="199"/>
      <c r="B10" s="200"/>
      <c r="C10" s="200">
        <f t="shared" si="0"/>
        <v>0</v>
      </c>
      <c r="D10" s="200"/>
      <c r="E10" s="201"/>
      <c r="F10" s="200"/>
      <c r="G10" s="202"/>
      <c r="H10" s="200"/>
      <c r="I10" s="210"/>
      <c r="J10" s="203"/>
    </row>
    <row r="11" spans="1:10" x14ac:dyDescent="0.25">
      <c r="A11" s="53"/>
      <c r="B11" s="54"/>
      <c r="C11" s="54">
        <f t="shared" si="0"/>
        <v>0</v>
      </c>
      <c r="D11" s="54"/>
      <c r="E11" s="55"/>
      <c r="F11" s="54"/>
      <c r="G11" s="66"/>
      <c r="H11" s="56"/>
      <c r="I11" s="150"/>
      <c r="J11" s="67"/>
    </row>
    <row r="12" spans="1:10" x14ac:dyDescent="0.25">
      <c r="A12" s="199"/>
      <c r="B12" s="200"/>
      <c r="C12" s="200">
        <f t="shared" si="0"/>
        <v>0</v>
      </c>
      <c r="D12" s="200"/>
      <c r="E12" s="201"/>
      <c r="F12" s="200"/>
      <c r="G12" s="202"/>
      <c r="H12" s="200"/>
      <c r="I12" s="210"/>
      <c r="J12" s="203"/>
    </row>
    <row r="13" spans="1:10" x14ac:dyDescent="0.25">
      <c r="A13" s="53"/>
      <c r="B13" s="54"/>
      <c r="C13" s="54">
        <f t="shared" si="0"/>
        <v>0</v>
      </c>
      <c r="D13" s="54"/>
      <c r="E13" s="55"/>
      <c r="F13" s="54"/>
      <c r="G13" s="66"/>
      <c r="H13" s="56"/>
      <c r="I13" s="150"/>
      <c r="J13" s="67"/>
    </row>
    <row r="14" spans="1:10" x14ac:dyDescent="0.25">
      <c r="A14" s="199"/>
      <c r="B14" s="200"/>
      <c r="C14" s="200">
        <f t="shared" si="0"/>
        <v>0</v>
      </c>
      <c r="D14" s="200"/>
      <c r="E14" s="201"/>
      <c r="F14" s="200"/>
      <c r="G14" s="202"/>
      <c r="H14" s="200"/>
      <c r="I14" s="210"/>
      <c r="J14" s="203"/>
    </row>
    <row r="15" spans="1:10" x14ac:dyDescent="0.25">
      <c r="A15" s="53"/>
      <c r="B15" s="54"/>
      <c r="C15" s="54">
        <f t="shared" si="0"/>
        <v>0</v>
      </c>
      <c r="D15" s="54"/>
      <c r="E15" s="55"/>
      <c r="F15" s="54"/>
      <c r="G15" s="66"/>
      <c r="H15" s="56"/>
      <c r="I15" s="150"/>
      <c r="J15" s="67"/>
    </row>
    <row r="16" spans="1:10" x14ac:dyDescent="0.25">
      <c r="A16" s="199"/>
      <c r="B16" s="200"/>
      <c r="C16" s="200">
        <f t="shared" si="0"/>
        <v>0</v>
      </c>
      <c r="D16" s="200"/>
      <c r="E16" s="201"/>
      <c r="F16" s="200"/>
      <c r="G16" s="202"/>
      <c r="H16" s="200"/>
      <c r="I16" s="210"/>
      <c r="J16" s="203"/>
    </row>
    <row r="17" spans="1:10" x14ac:dyDescent="0.25">
      <c r="A17" s="53"/>
      <c r="B17" s="54"/>
      <c r="C17" s="54">
        <f t="shared" si="0"/>
        <v>0</v>
      </c>
      <c r="D17" s="54"/>
      <c r="E17" s="55"/>
      <c r="F17" s="54"/>
      <c r="G17" s="66"/>
      <c r="H17" s="56"/>
      <c r="I17" s="150"/>
      <c r="J17" s="67"/>
    </row>
    <row r="18" spans="1:10" x14ac:dyDescent="0.25">
      <c r="A18" s="199"/>
      <c r="B18" s="200"/>
      <c r="C18" s="200">
        <f t="shared" si="0"/>
        <v>0</v>
      </c>
      <c r="D18" s="200"/>
      <c r="E18" s="201"/>
      <c r="F18" s="200"/>
      <c r="G18" s="202"/>
      <c r="H18" s="200"/>
      <c r="I18" s="210"/>
      <c r="J18" s="203"/>
    </row>
    <row r="19" spans="1:10" x14ac:dyDescent="0.25">
      <c r="A19" s="53"/>
      <c r="B19" s="54"/>
      <c r="C19" s="54">
        <f t="shared" si="0"/>
        <v>0</v>
      </c>
      <c r="D19" s="54"/>
      <c r="E19" s="55"/>
      <c r="F19" s="54"/>
      <c r="G19" s="66"/>
      <c r="H19" s="56"/>
      <c r="I19" s="150"/>
      <c r="J19" s="67"/>
    </row>
    <row r="20" spans="1:10" x14ac:dyDescent="0.25">
      <c r="A20" s="199"/>
      <c r="B20" s="200"/>
      <c r="C20" s="200">
        <f t="shared" si="0"/>
        <v>0</v>
      </c>
      <c r="D20" s="200"/>
      <c r="E20" s="201"/>
      <c r="F20" s="200"/>
      <c r="G20" s="202"/>
      <c r="H20" s="200"/>
      <c r="I20" s="210"/>
      <c r="J20" s="203"/>
    </row>
    <row r="21" spans="1:10" x14ac:dyDescent="0.25">
      <c r="A21" s="53"/>
      <c r="B21" s="54"/>
      <c r="C21" s="54">
        <f t="shared" si="0"/>
        <v>0</v>
      </c>
      <c r="D21" s="54"/>
      <c r="E21" s="55"/>
      <c r="F21" s="54"/>
      <c r="G21" s="66"/>
      <c r="H21" s="56"/>
      <c r="I21" s="150"/>
      <c r="J21" s="67"/>
    </row>
    <row r="22" spans="1:10" x14ac:dyDescent="0.25">
      <c r="A22" s="199"/>
      <c r="B22" s="200"/>
      <c r="C22" s="200">
        <f t="shared" si="0"/>
        <v>0</v>
      </c>
      <c r="D22" s="200"/>
      <c r="E22" s="201"/>
      <c r="F22" s="200"/>
      <c r="G22" s="202"/>
      <c r="H22" s="200"/>
      <c r="I22" s="210"/>
      <c r="J22" s="203"/>
    </row>
    <row r="23" spans="1:10" x14ac:dyDescent="0.25">
      <c r="A23" s="53"/>
      <c r="B23" s="54"/>
      <c r="C23" s="54">
        <f t="shared" si="0"/>
        <v>0</v>
      </c>
      <c r="D23" s="54"/>
      <c r="E23" s="55"/>
      <c r="F23" s="54"/>
      <c r="G23" s="66"/>
      <c r="H23" s="56"/>
      <c r="I23" s="150"/>
      <c r="J23" s="67"/>
    </row>
    <row r="24" spans="1:10" x14ac:dyDescent="0.25">
      <c r="A24" s="199"/>
      <c r="B24" s="200"/>
      <c r="C24" s="200">
        <f t="shared" si="0"/>
        <v>0</v>
      </c>
      <c r="D24" s="200"/>
      <c r="E24" s="201"/>
      <c r="F24" s="200"/>
      <c r="G24" s="202"/>
      <c r="H24" s="200"/>
      <c r="I24" s="210"/>
      <c r="J24" s="203"/>
    </row>
    <row r="25" spans="1:10" x14ac:dyDescent="0.25">
      <c r="A25" s="53"/>
      <c r="B25" s="54"/>
      <c r="C25" s="54">
        <f t="shared" si="0"/>
        <v>0</v>
      </c>
      <c r="D25" s="54"/>
      <c r="E25" s="55"/>
      <c r="F25" s="54"/>
      <c r="G25" s="66"/>
      <c r="H25" s="56"/>
      <c r="I25" s="150"/>
      <c r="J25" s="67"/>
    </row>
    <row r="26" spans="1:10" x14ac:dyDescent="0.25">
      <c r="A26" s="199"/>
      <c r="B26" s="200"/>
      <c r="C26" s="200">
        <f t="shared" si="0"/>
        <v>0</v>
      </c>
      <c r="D26" s="200"/>
      <c r="E26" s="201"/>
      <c r="F26" s="200"/>
      <c r="G26" s="202"/>
      <c r="H26" s="200"/>
      <c r="I26" s="210"/>
      <c r="J26" s="203"/>
    </row>
    <row r="27" spans="1:10" x14ac:dyDescent="0.25">
      <c r="A27" s="53"/>
      <c r="B27" s="54"/>
      <c r="C27" s="54">
        <f t="shared" si="0"/>
        <v>0</v>
      </c>
      <c r="D27" s="54"/>
      <c r="E27" s="55"/>
      <c r="F27" s="54"/>
      <c r="G27" s="66"/>
      <c r="H27" s="56"/>
      <c r="I27" s="150"/>
      <c r="J27" s="67"/>
    </row>
    <row r="28" spans="1:10" x14ac:dyDescent="0.25">
      <c r="A28" s="199"/>
      <c r="B28" s="200"/>
      <c r="C28" s="200">
        <f t="shared" si="0"/>
        <v>0</v>
      </c>
      <c r="D28" s="200"/>
      <c r="E28" s="201"/>
      <c r="F28" s="200"/>
      <c r="G28" s="202"/>
      <c r="H28" s="200"/>
      <c r="I28" s="210"/>
      <c r="J28" s="203"/>
    </row>
    <row r="29" spans="1:10" x14ac:dyDescent="0.25">
      <c r="A29" s="53"/>
      <c r="B29" s="54"/>
      <c r="C29" s="54">
        <f t="shared" si="0"/>
        <v>0</v>
      </c>
      <c r="D29" s="54"/>
      <c r="E29" s="55"/>
      <c r="F29" s="54"/>
      <c r="G29" s="66"/>
      <c r="H29" s="56"/>
      <c r="I29" s="150"/>
      <c r="J29" s="67"/>
    </row>
    <row r="30" spans="1:10" x14ac:dyDescent="0.25">
      <c r="A30" s="199"/>
      <c r="B30" s="200"/>
      <c r="C30" s="200">
        <f t="shared" si="0"/>
        <v>0</v>
      </c>
      <c r="D30" s="200"/>
      <c r="E30" s="201"/>
      <c r="F30" s="200"/>
      <c r="G30" s="202"/>
      <c r="H30" s="200"/>
      <c r="I30" s="210"/>
      <c r="J30" s="203"/>
    </row>
    <row r="31" spans="1:10" x14ac:dyDescent="0.25">
      <c r="A31" s="53"/>
      <c r="B31" s="54"/>
      <c r="C31" s="54">
        <f t="shared" si="0"/>
        <v>0</v>
      </c>
      <c r="D31" s="54"/>
      <c r="E31" s="55"/>
      <c r="F31" s="54"/>
      <c r="G31" s="66"/>
      <c r="H31" s="56"/>
      <c r="I31" s="150"/>
      <c r="J31" s="67"/>
    </row>
    <row r="32" spans="1:10" x14ac:dyDescent="0.25">
      <c r="A32" s="199"/>
      <c r="B32" s="200"/>
      <c r="C32" s="200">
        <f t="shared" si="0"/>
        <v>0</v>
      </c>
      <c r="D32" s="200"/>
      <c r="E32" s="201"/>
      <c r="F32" s="200"/>
      <c r="G32" s="202"/>
      <c r="H32" s="200"/>
      <c r="I32" s="210"/>
      <c r="J32" s="203"/>
    </row>
    <row r="33" spans="1:10" x14ac:dyDescent="0.25">
      <c r="A33" s="53"/>
      <c r="B33" s="54"/>
      <c r="C33" s="54">
        <f t="shared" si="0"/>
        <v>0</v>
      </c>
      <c r="D33" s="54"/>
      <c r="E33" s="55"/>
      <c r="F33" s="54"/>
      <c r="G33" s="66"/>
      <c r="H33" s="56"/>
      <c r="I33" s="150"/>
      <c r="J33" s="67"/>
    </row>
    <row r="34" spans="1:10" x14ac:dyDescent="0.25">
      <c r="A34" s="199"/>
      <c r="B34" s="200"/>
      <c r="C34" s="200">
        <f t="shared" si="0"/>
        <v>0</v>
      </c>
      <c r="D34" s="200"/>
      <c r="E34" s="201"/>
      <c r="F34" s="200"/>
      <c r="G34" s="202"/>
      <c r="H34" s="200"/>
      <c r="I34" s="210"/>
      <c r="J34" s="203"/>
    </row>
    <row r="35" spans="1:10" x14ac:dyDescent="0.25">
      <c r="A35" s="53"/>
      <c r="B35" s="54"/>
      <c r="C35" s="54">
        <f t="shared" si="0"/>
        <v>0</v>
      </c>
      <c r="D35" s="54"/>
      <c r="E35" s="55"/>
      <c r="F35" s="54"/>
      <c r="G35" s="66"/>
      <c r="H35" s="56"/>
      <c r="I35" s="150"/>
      <c r="J35" s="67"/>
    </row>
    <row r="36" spans="1:10" x14ac:dyDescent="0.25">
      <c r="A36" s="199"/>
      <c r="B36" s="200"/>
      <c r="C36" s="200">
        <f t="shared" si="0"/>
        <v>0</v>
      </c>
      <c r="D36" s="200"/>
      <c r="E36" s="201"/>
      <c r="F36" s="200"/>
      <c r="G36" s="202"/>
      <c r="H36" s="200"/>
      <c r="I36" s="210"/>
      <c r="J36" s="203"/>
    </row>
    <row r="37" spans="1:10" x14ac:dyDescent="0.25">
      <c r="A37" s="53"/>
      <c r="B37" s="54"/>
      <c r="C37" s="54">
        <f t="shared" si="0"/>
        <v>0</v>
      </c>
      <c r="D37" s="54"/>
      <c r="E37" s="55"/>
      <c r="F37" s="54"/>
      <c r="G37" s="66"/>
      <c r="H37" s="56"/>
      <c r="I37" s="150"/>
      <c r="J37" s="67"/>
    </row>
    <row r="38" spans="1:10" x14ac:dyDescent="0.25">
      <c r="A38" s="199"/>
      <c r="B38" s="200"/>
      <c r="C38" s="200">
        <f t="shared" si="0"/>
        <v>0</v>
      </c>
      <c r="D38" s="200"/>
      <c r="E38" s="201"/>
      <c r="F38" s="200"/>
      <c r="G38" s="202"/>
      <c r="H38" s="200"/>
      <c r="I38" s="210"/>
      <c r="J38" s="203"/>
    </row>
    <row r="39" spans="1:10" x14ac:dyDescent="0.25">
      <c r="A39" s="53"/>
      <c r="B39" s="54"/>
      <c r="C39" s="54">
        <f t="shared" si="0"/>
        <v>0</v>
      </c>
      <c r="D39" s="54"/>
      <c r="E39" s="55"/>
      <c r="F39" s="54"/>
      <c r="G39" s="66"/>
      <c r="H39" s="56"/>
      <c r="I39" s="150"/>
      <c r="J39" s="67"/>
    </row>
    <row r="40" spans="1:10" x14ac:dyDescent="0.25">
      <c r="A40" s="199"/>
      <c r="B40" s="200"/>
      <c r="C40" s="200">
        <f t="shared" si="0"/>
        <v>0</v>
      </c>
      <c r="D40" s="200"/>
      <c r="E40" s="201"/>
      <c r="F40" s="200"/>
      <c r="G40" s="202"/>
      <c r="H40" s="200"/>
      <c r="I40" s="210"/>
      <c r="J40" s="203"/>
    </row>
    <row r="41" spans="1:10" x14ac:dyDescent="0.25">
      <c r="A41" s="53"/>
      <c r="B41" s="54"/>
      <c r="C41" s="54">
        <f t="shared" si="0"/>
        <v>0</v>
      </c>
      <c r="D41" s="54"/>
      <c r="E41" s="55"/>
      <c r="F41" s="54"/>
      <c r="G41" s="66"/>
      <c r="H41" s="56"/>
      <c r="I41" s="150"/>
      <c r="J41" s="67"/>
    </row>
    <row r="42" spans="1:10" x14ac:dyDescent="0.25">
      <c r="A42" s="199"/>
      <c r="B42" s="200"/>
      <c r="C42" s="200">
        <f t="shared" si="0"/>
        <v>0</v>
      </c>
      <c r="D42" s="200"/>
      <c r="E42" s="201"/>
      <c r="F42" s="200"/>
      <c r="G42" s="202"/>
      <c r="H42" s="200"/>
      <c r="I42" s="210"/>
      <c r="J42" s="203"/>
    </row>
    <row r="43" spans="1:10" x14ac:dyDescent="0.25">
      <c r="A43" s="53"/>
      <c r="B43" s="54"/>
      <c r="C43" s="54">
        <f t="shared" si="0"/>
        <v>0</v>
      </c>
      <c r="D43" s="54"/>
      <c r="E43" s="55"/>
      <c r="F43" s="54"/>
      <c r="G43" s="66"/>
      <c r="H43" s="56"/>
      <c r="I43" s="150"/>
      <c r="J43" s="67"/>
    </row>
    <row r="44" spans="1:10" x14ac:dyDescent="0.25">
      <c r="A44" s="199"/>
      <c r="B44" s="200"/>
      <c r="C44" s="200">
        <f t="shared" si="0"/>
        <v>0</v>
      </c>
      <c r="D44" s="200"/>
      <c r="E44" s="201"/>
      <c r="F44" s="200"/>
      <c r="G44" s="202"/>
      <c r="H44" s="200"/>
      <c r="I44" s="210"/>
      <c r="J44" s="203"/>
    </row>
    <row r="45" spans="1:10" x14ac:dyDescent="0.25">
      <c r="A45" s="53"/>
      <c r="B45" s="54"/>
      <c r="C45" s="54">
        <f t="shared" si="0"/>
        <v>0</v>
      </c>
      <c r="D45" s="54"/>
      <c r="E45" s="55"/>
      <c r="F45" s="54"/>
      <c r="G45" s="66"/>
      <c r="H45" s="56"/>
      <c r="I45" s="150"/>
      <c r="J45" s="67"/>
    </row>
    <row r="46" spans="1:10" x14ac:dyDescent="0.25">
      <c r="A46" s="199"/>
      <c r="B46" s="200"/>
      <c r="C46" s="200">
        <f t="shared" si="0"/>
        <v>0</v>
      </c>
      <c r="D46" s="200"/>
      <c r="E46" s="201"/>
      <c r="F46" s="200"/>
      <c r="G46" s="202"/>
      <c r="H46" s="200"/>
      <c r="I46" s="210"/>
      <c r="J46" s="203"/>
    </row>
    <row r="47" spans="1:10" x14ac:dyDescent="0.25">
      <c r="A47" s="53"/>
      <c r="B47" s="54"/>
      <c r="C47" s="54">
        <f t="shared" si="0"/>
        <v>0</v>
      </c>
      <c r="D47" s="54"/>
      <c r="E47" s="55"/>
      <c r="F47" s="54"/>
      <c r="G47" s="66"/>
      <c r="H47" s="56"/>
      <c r="I47" s="150"/>
      <c r="J47" s="67"/>
    </row>
    <row r="48" spans="1:10" x14ac:dyDescent="0.25">
      <c r="A48" s="199"/>
      <c r="B48" s="200"/>
      <c r="C48" s="200">
        <f t="shared" si="0"/>
        <v>0</v>
      </c>
      <c r="D48" s="200"/>
      <c r="E48" s="201"/>
      <c r="F48" s="200"/>
      <c r="G48" s="202"/>
      <c r="H48" s="200"/>
      <c r="I48" s="210"/>
      <c r="J48" s="203"/>
    </row>
    <row r="49" spans="1:10" x14ac:dyDescent="0.25">
      <c r="A49" s="53"/>
      <c r="B49" s="54"/>
      <c r="C49" s="54">
        <f t="shared" si="0"/>
        <v>0</v>
      </c>
      <c r="D49" s="54"/>
      <c r="E49" s="55"/>
      <c r="F49" s="54"/>
      <c r="G49" s="66"/>
      <c r="H49" s="56"/>
      <c r="I49" s="150"/>
      <c r="J49" s="67"/>
    </row>
    <row r="50" spans="1:10" x14ac:dyDescent="0.25">
      <c r="A50" s="199"/>
      <c r="B50" s="200"/>
      <c r="C50" s="200">
        <f t="shared" si="0"/>
        <v>0</v>
      </c>
      <c r="D50" s="200"/>
      <c r="E50" s="201"/>
      <c r="F50" s="200"/>
      <c r="G50" s="202"/>
      <c r="H50" s="200"/>
      <c r="I50" s="210"/>
      <c r="J50" s="203"/>
    </row>
    <row r="51" spans="1:10" x14ac:dyDescent="0.25">
      <c r="A51" s="53"/>
      <c r="B51" s="54"/>
      <c r="C51" s="54">
        <f t="shared" si="0"/>
        <v>0</v>
      </c>
      <c r="D51" s="54"/>
      <c r="E51" s="55"/>
      <c r="F51" s="54"/>
      <c r="G51" s="66"/>
      <c r="H51" s="56"/>
      <c r="I51" s="150"/>
      <c r="J51" s="67"/>
    </row>
    <row r="52" spans="1:10" x14ac:dyDescent="0.25">
      <c r="A52" s="199"/>
      <c r="B52" s="200"/>
      <c r="C52" s="200">
        <f t="shared" si="0"/>
        <v>0</v>
      </c>
      <c r="D52" s="200"/>
      <c r="E52" s="201"/>
      <c r="F52" s="200"/>
      <c r="G52" s="202"/>
      <c r="H52" s="200"/>
      <c r="I52" s="210"/>
      <c r="J52" s="203"/>
    </row>
    <row r="53" spans="1:10" x14ac:dyDescent="0.25">
      <c r="A53" s="53"/>
      <c r="B53" s="54"/>
      <c r="C53" s="54">
        <f t="shared" si="0"/>
        <v>0</v>
      </c>
      <c r="D53" s="54"/>
      <c r="E53" s="55"/>
      <c r="F53" s="54"/>
      <c r="G53" s="66"/>
      <c r="H53" s="56"/>
      <c r="I53" s="150"/>
      <c r="J53" s="67"/>
    </row>
    <row r="54" spans="1:10" x14ac:dyDescent="0.25">
      <c r="A54" s="199"/>
      <c r="B54" s="200"/>
      <c r="C54" s="200">
        <f t="shared" si="0"/>
        <v>0</v>
      </c>
      <c r="D54" s="200"/>
      <c r="E54" s="201"/>
      <c r="F54" s="200"/>
      <c r="G54" s="202"/>
      <c r="H54" s="200"/>
      <c r="I54" s="210"/>
      <c r="J54" s="203"/>
    </row>
    <row r="55" spans="1:10" x14ac:dyDescent="0.25">
      <c r="A55" s="53"/>
      <c r="B55" s="54"/>
      <c r="C55" s="54">
        <f t="shared" si="0"/>
        <v>0</v>
      </c>
      <c r="D55" s="54"/>
      <c r="E55" s="55"/>
      <c r="F55" s="54"/>
      <c r="G55" s="66"/>
      <c r="H55" s="56"/>
      <c r="I55" s="150"/>
      <c r="J55" s="67"/>
    </row>
    <row r="56" spans="1:10" x14ac:dyDescent="0.25">
      <c r="A56" s="199"/>
      <c r="B56" s="200"/>
      <c r="C56" s="200">
        <f t="shared" si="0"/>
        <v>0</v>
      </c>
      <c r="D56" s="200"/>
      <c r="E56" s="201"/>
      <c r="F56" s="200"/>
      <c r="G56" s="202"/>
      <c r="H56" s="200"/>
      <c r="I56" s="210"/>
      <c r="J56" s="203"/>
    </row>
    <row r="57" spans="1:10" x14ac:dyDescent="0.25">
      <c r="A57" s="53"/>
      <c r="B57" s="54"/>
      <c r="C57" s="54">
        <f t="shared" si="0"/>
        <v>0</v>
      </c>
      <c r="D57" s="54"/>
      <c r="E57" s="55"/>
      <c r="F57" s="54"/>
      <c r="G57" s="66"/>
      <c r="H57" s="56"/>
      <c r="I57" s="150"/>
      <c r="J57" s="67"/>
    </row>
    <row r="58" spans="1:10" x14ac:dyDescent="0.25">
      <c r="A58" s="199"/>
      <c r="B58" s="200"/>
      <c r="C58" s="200">
        <f t="shared" si="0"/>
        <v>0</v>
      </c>
      <c r="D58" s="200"/>
      <c r="E58" s="201"/>
      <c r="F58" s="200"/>
      <c r="G58" s="202"/>
      <c r="H58" s="200"/>
      <c r="I58" s="210"/>
      <c r="J58" s="203"/>
    </row>
    <row r="59" spans="1:10" x14ac:dyDescent="0.25">
      <c r="A59" s="53"/>
      <c r="B59" s="54"/>
      <c r="C59" s="54">
        <f t="shared" si="0"/>
        <v>0</v>
      </c>
      <c r="D59" s="54"/>
      <c r="E59" s="55"/>
      <c r="F59" s="54"/>
      <c r="G59" s="66"/>
      <c r="H59" s="56"/>
      <c r="I59" s="150"/>
      <c r="J59" s="67"/>
    </row>
    <row r="60" spans="1:10" x14ac:dyDescent="0.25">
      <c r="A60" s="199"/>
      <c r="B60" s="200"/>
      <c r="C60" s="200">
        <f t="shared" si="0"/>
        <v>0</v>
      </c>
      <c r="D60" s="200"/>
      <c r="E60" s="201"/>
      <c r="F60" s="200"/>
      <c r="G60" s="202"/>
      <c r="H60" s="200"/>
      <c r="I60" s="210"/>
      <c r="J60" s="203"/>
    </row>
    <row r="61" spans="1:10" x14ac:dyDescent="0.25">
      <c r="A61" s="53"/>
      <c r="B61" s="54"/>
      <c r="C61" s="54">
        <f t="shared" ref="C61:C75" si="1">A61*B61</f>
        <v>0</v>
      </c>
      <c r="D61" s="54"/>
      <c r="E61" s="55"/>
      <c r="F61" s="54"/>
      <c r="G61" s="66"/>
      <c r="H61" s="56"/>
      <c r="I61" s="150"/>
      <c r="J61" s="67"/>
    </row>
    <row r="62" spans="1:10" x14ac:dyDescent="0.25">
      <c r="A62" s="199"/>
      <c r="B62" s="200"/>
      <c r="C62" s="200">
        <f t="shared" si="1"/>
        <v>0</v>
      </c>
      <c r="D62" s="200"/>
      <c r="E62" s="201"/>
      <c r="F62" s="200"/>
      <c r="G62" s="202"/>
      <c r="H62" s="200"/>
      <c r="I62" s="210"/>
      <c r="J62" s="203"/>
    </row>
    <row r="63" spans="1:10" x14ac:dyDescent="0.25">
      <c r="A63" s="53"/>
      <c r="B63" s="54"/>
      <c r="C63" s="54">
        <f t="shared" si="1"/>
        <v>0</v>
      </c>
      <c r="D63" s="54"/>
      <c r="E63" s="55"/>
      <c r="F63" s="54"/>
      <c r="G63" s="66"/>
      <c r="H63" s="56"/>
      <c r="I63" s="150"/>
      <c r="J63" s="67"/>
    </row>
    <row r="64" spans="1:10" x14ac:dyDescent="0.25">
      <c r="A64" s="199"/>
      <c r="B64" s="200"/>
      <c r="C64" s="200">
        <f t="shared" si="1"/>
        <v>0</v>
      </c>
      <c r="D64" s="200"/>
      <c r="E64" s="201"/>
      <c r="F64" s="200"/>
      <c r="G64" s="202"/>
      <c r="H64" s="200"/>
      <c r="I64" s="210"/>
      <c r="J64" s="203"/>
    </row>
    <row r="65" spans="1:10" x14ac:dyDescent="0.25">
      <c r="A65" s="53"/>
      <c r="B65" s="54"/>
      <c r="C65" s="54">
        <f t="shared" si="1"/>
        <v>0</v>
      </c>
      <c r="D65" s="54"/>
      <c r="E65" s="55"/>
      <c r="F65" s="54"/>
      <c r="G65" s="66"/>
      <c r="H65" s="56"/>
      <c r="I65" s="150"/>
      <c r="J65" s="67"/>
    </row>
    <row r="66" spans="1:10" x14ac:dyDescent="0.25">
      <c r="A66" s="199"/>
      <c r="B66" s="200"/>
      <c r="C66" s="200">
        <f t="shared" si="1"/>
        <v>0</v>
      </c>
      <c r="D66" s="200"/>
      <c r="E66" s="201"/>
      <c r="F66" s="200"/>
      <c r="G66" s="202"/>
      <c r="H66" s="200"/>
      <c r="I66" s="210"/>
      <c r="J66" s="203"/>
    </row>
    <row r="67" spans="1:10" x14ac:dyDescent="0.25">
      <c r="A67" s="53"/>
      <c r="B67" s="54"/>
      <c r="C67" s="54">
        <f t="shared" si="1"/>
        <v>0</v>
      </c>
      <c r="D67" s="54"/>
      <c r="E67" s="55"/>
      <c r="F67" s="54"/>
      <c r="G67" s="66"/>
      <c r="H67" s="56"/>
      <c r="I67" s="150"/>
      <c r="J67" s="67"/>
    </row>
    <row r="68" spans="1:10" x14ac:dyDescent="0.25">
      <c r="A68" s="199"/>
      <c r="B68" s="200"/>
      <c r="C68" s="200">
        <f t="shared" si="1"/>
        <v>0</v>
      </c>
      <c r="D68" s="200"/>
      <c r="E68" s="201"/>
      <c r="F68" s="200"/>
      <c r="G68" s="202"/>
      <c r="H68" s="200"/>
      <c r="I68" s="210"/>
      <c r="J68" s="203"/>
    </row>
    <row r="69" spans="1:10" x14ac:dyDescent="0.25">
      <c r="A69" s="53"/>
      <c r="B69" s="54"/>
      <c r="C69" s="54">
        <f t="shared" si="1"/>
        <v>0</v>
      </c>
      <c r="D69" s="54"/>
      <c r="E69" s="55"/>
      <c r="F69" s="54"/>
      <c r="G69" s="66"/>
      <c r="H69" s="56"/>
      <c r="I69" s="150"/>
      <c r="J69" s="67"/>
    </row>
    <row r="70" spans="1:10" x14ac:dyDescent="0.25">
      <c r="A70" s="199"/>
      <c r="B70" s="200"/>
      <c r="C70" s="200">
        <f t="shared" si="1"/>
        <v>0</v>
      </c>
      <c r="D70" s="200"/>
      <c r="E70" s="201"/>
      <c r="F70" s="200"/>
      <c r="G70" s="202"/>
      <c r="H70" s="200"/>
      <c r="I70" s="210"/>
      <c r="J70" s="203"/>
    </row>
    <row r="71" spans="1:10" x14ac:dyDescent="0.25">
      <c r="A71" s="53"/>
      <c r="B71" s="54"/>
      <c r="C71" s="54">
        <f t="shared" si="1"/>
        <v>0</v>
      </c>
      <c r="D71" s="54"/>
      <c r="E71" s="55"/>
      <c r="F71" s="54"/>
      <c r="G71" s="66"/>
      <c r="H71" s="56"/>
      <c r="I71" s="150"/>
      <c r="J71" s="67"/>
    </row>
    <row r="72" spans="1:10" x14ac:dyDescent="0.25">
      <c r="A72" s="59"/>
      <c r="B72" s="60"/>
      <c r="C72" s="60">
        <f t="shared" si="1"/>
        <v>0</v>
      </c>
      <c r="D72" s="60"/>
      <c r="E72" s="61"/>
      <c r="F72" s="60"/>
      <c r="G72" s="68"/>
      <c r="H72" s="62"/>
      <c r="I72" s="151"/>
      <c r="J72" s="69"/>
    </row>
    <row r="73" spans="1:10" x14ac:dyDescent="0.25">
      <c r="A73" s="53"/>
      <c r="B73" s="54"/>
      <c r="C73" s="54">
        <f t="shared" si="1"/>
        <v>0</v>
      </c>
      <c r="D73" s="54"/>
      <c r="E73" s="55"/>
      <c r="F73" s="54"/>
      <c r="G73" s="66"/>
      <c r="H73" s="56"/>
      <c r="I73" s="150"/>
      <c r="J73" s="67"/>
    </row>
    <row r="74" spans="1:10" x14ac:dyDescent="0.25">
      <c r="A74" s="59"/>
      <c r="B74" s="60"/>
      <c r="C74" s="60">
        <f t="shared" si="1"/>
        <v>0</v>
      </c>
      <c r="D74" s="60"/>
      <c r="E74" s="61"/>
      <c r="F74" s="60"/>
      <c r="G74" s="68"/>
      <c r="H74" s="62"/>
      <c r="I74" s="151"/>
      <c r="J74" s="69"/>
    </row>
    <row r="75" spans="1:10" x14ac:dyDescent="0.25">
      <c r="A75" s="362"/>
      <c r="B75" s="363"/>
      <c r="C75" s="363">
        <f t="shared" si="1"/>
        <v>0</v>
      </c>
      <c r="D75" s="363"/>
      <c r="E75" s="364"/>
      <c r="F75" s="363"/>
      <c r="G75" s="365"/>
      <c r="H75" s="366"/>
      <c r="I75" s="367"/>
      <c r="J75" s="368"/>
    </row>
    <row r="76" spans="1:10" ht="46.5" customHeight="1" x14ac:dyDescent="0.25">
      <c r="A76" s="436" t="s">
        <v>243</v>
      </c>
      <c r="B76" s="436"/>
      <c r="C76" s="369">
        <f>SUBTOTAL(9,C5:C75)</f>
        <v>0</v>
      </c>
      <c r="D76" s="370"/>
      <c r="E76" s="370"/>
      <c r="F76" s="370"/>
      <c r="G76" s="370"/>
      <c r="H76" s="370"/>
      <c r="I76" s="371"/>
      <c r="J76" s="372"/>
    </row>
    <row r="77" spans="1:10" ht="46.5" customHeight="1" x14ac:dyDescent="0.25">
      <c r="A77" s="436" t="s">
        <v>245</v>
      </c>
      <c r="B77" s="436"/>
      <c r="C77" s="369">
        <f>F1-F2</f>
        <v>0</v>
      </c>
      <c r="D77" s="370"/>
      <c r="E77" s="370"/>
      <c r="F77" s="370"/>
      <c r="G77" s="370"/>
      <c r="H77" s="370"/>
      <c r="I77" s="371"/>
      <c r="J77" s="372"/>
    </row>
  </sheetData>
  <autoFilter ref="A4:J77"/>
  <mergeCells count="4">
    <mergeCell ref="A1:B3"/>
    <mergeCell ref="G1:I3"/>
    <mergeCell ref="A76:B76"/>
    <mergeCell ref="A77:B7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5" orientation="landscape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06"/>
  <sheetViews>
    <sheetView showGridLines="0" rightToLeft="1" zoomScale="55" zoomScaleNormal="55" workbookViewId="0">
      <pane ySplit="4" topLeftCell="A497" activePane="bottomLeft" state="frozen"/>
      <selection activeCell="G48" sqref="G48"/>
      <selection pane="bottomLeft" activeCell="G48" sqref="G48"/>
    </sheetView>
  </sheetViews>
  <sheetFormatPr defaultColWidth="9" defaultRowHeight="21" x14ac:dyDescent="0.25"/>
  <cols>
    <col min="1" max="1" width="24.7109375" style="33" customWidth="1"/>
    <col min="2" max="2" width="22" style="33" customWidth="1"/>
    <col min="3" max="3" width="29.28515625" style="34" customWidth="1"/>
    <col min="4" max="4" width="43.5703125" style="336" customWidth="1"/>
    <col min="5" max="5" width="44" style="34" customWidth="1"/>
    <col min="6" max="6" width="28.85546875" style="34" customWidth="1"/>
    <col min="7" max="7" width="35.140625" style="34" customWidth="1"/>
    <col min="8" max="8" width="21" style="130" customWidth="1"/>
    <col min="9" max="9" width="24.28515625" style="35" customWidth="1"/>
    <col min="10" max="10" width="41.7109375" style="35" bestFit="1" customWidth="1"/>
  </cols>
  <sheetData>
    <row r="1" spans="1:10" s="142" customFormat="1" ht="39" customHeight="1" x14ac:dyDescent="0.4">
      <c r="A1" s="414" t="s">
        <v>100</v>
      </c>
      <c r="B1" s="437"/>
      <c r="C1" s="295"/>
      <c r="D1" s="328"/>
      <c r="E1" s="298" t="s">
        <v>102</v>
      </c>
      <c r="F1" s="299">
        <f>SUM(C5:C578)</f>
        <v>8852980</v>
      </c>
      <c r="G1" s="296" t="s">
        <v>107</v>
      </c>
      <c r="H1" s="292"/>
      <c r="I1" s="292"/>
      <c r="J1" s="292"/>
    </row>
    <row r="2" spans="1:10" s="142" customFormat="1" ht="39" customHeight="1" x14ac:dyDescent="0.4">
      <c r="A2" s="416"/>
      <c r="B2" s="438"/>
      <c r="C2" s="295"/>
      <c r="D2" s="328"/>
      <c r="E2" s="300" t="s">
        <v>103</v>
      </c>
      <c r="F2" s="301">
        <f>SUM(G5:G517)</f>
        <v>8637940</v>
      </c>
      <c r="G2" s="292"/>
      <c r="H2" s="292"/>
      <c r="I2" s="132"/>
      <c r="J2" s="132"/>
    </row>
    <row r="3" spans="1:10" s="142" customFormat="1" ht="39" customHeight="1" thickBot="1" x14ac:dyDescent="0.45">
      <c r="A3" s="418"/>
      <c r="B3" s="439"/>
      <c r="C3" s="295"/>
      <c r="D3" s="328"/>
      <c r="E3" s="302" t="s">
        <v>104</v>
      </c>
      <c r="F3" s="303">
        <f>F1-F2</f>
        <v>215040</v>
      </c>
      <c r="G3" s="297"/>
      <c r="H3" s="293"/>
      <c r="I3" s="132"/>
      <c r="J3" s="132"/>
    </row>
    <row r="4" spans="1:10" s="142" customFormat="1" ht="54" customHeight="1" thickBot="1" x14ac:dyDescent="0.45">
      <c r="A4" s="133" t="s">
        <v>1</v>
      </c>
      <c r="B4" s="304" t="s">
        <v>2</v>
      </c>
      <c r="C4" s="307" t="s">
        <v>3</v>
      </c>
      <c r="D4" s="329" t="s">
        <v>16</v>
      </c>
      <c r="E4" s="305" t="s">
        <v>89</v>
      </c>
      <c r="F4" s="294" t="s">
        <v>24</v>
      </c>
      <c r="G4" s="134" t="s">
        <v>96</v>
      </c>
      <c r="H4" s="135" t="s">
        <v>97</v>
      </c>
      <c r="I4" s="131" t="s">
        <v>98</v>
      </c>
      <c r="J4" s="131" t="s">
        <v>150</v>
      </c>
    </row>
    <row r="5" spans="1:10" s="142" customFormat="1" ht="48.75" customHeight="1" x14ac:dyDescent="0.4">
      <c r="A5" s="136">
        <v>1485</v>
      </c>
      <c r="B5" s="137">
        <v>200</v>
      </c>
      <c r="C5" s="306">
        <f>A5*B5</f>
        <v>297000</v>
      </c>
      <c r="D5" s="330" t="s">
        <v>93</v>
      </c>
      <c r="E5" s="137"/>
      <c r="F5" s="138" t="s">
        <v>92</v>
      </c>
      <c r="G5" s="139"/>
      <c r="H5" s="140"/>
      <c r="I5" s="141"/>
      <c r="J5" s="141"/>
    </row>
    <row r="6" spans="1:10" s="142" customFormat="1" ht="48.75" customHeight="1" x14ac:dyDescent="0.4">
      <c r="A6" s="136">
        <v>10498</v>
      </c>
      <c r="B6" s="137">
        <v>25</v>
      </c>
      <c r="C6" s="137">
        <f>A6*B6</f>
        <v>262450</v>
      </c>
      <c r="D6" s="331"/>
      <c r="E6" s="137" t="s">
        <v>213</v>
      </c>
      <c r="F6" s="138" t="s">
        <v>39</v>
      </c>
      <c r="G6" s="139"/>
      <c r="H6" s="140"/>
      <c r="I6" s="141"/>
      <c r="J6" s="141"/>
    </row>
    <row r="7" spans="1:10" s="142" customFormat="1" ht="48.75" customHeight="1" x14ac:dyDescent="0.4">
      <c r="A7" s="153">
        <v>59</v>
      </c>
      <c r="B7" s="154">
        <v>285</v>
      </c>
      <c r="C7" s="154">
        <f>A7*B7</f>
        <v>16815</v>
      </c>
      <c r="D7" s="332">
        <v>45152</v>
      </c>
      <c r="E7" s="154" t="s">
        <v>94</v>
      </c>
      <c r="F7" s="155" t="s">
        <v>61</v>
      </c>
      <c r="G7" s="156"/>
      <c r="H7" s="157"/>
      <c r="I7" s="158"/>
      <c r="J7" s="158"/>
    </row>
    <row r="8" spans="1:10" s="142" customFormat="1" ht="48.75" customHeight="1" x14ac:dyDescent="0.4">
      <c r="A8" s="136">
        <v>58</v>
      </c>
      <c r="B8" s="137">
        <v>285</v>
      </c>
      <c r="C8" s="137">
        <f t="shared" ref="C8:C74" si="0">A8*B8</f>
        <v>16530</v>
      </c>
      <c r="D8" s="331">
        <v>45150</v>
      </c>
      <c r="E8" s="137" t="s">
        <v>95</v>
      </c>
      <c r="F8" s="138" t="s">
        <v>61</v>
      </c>
      <c r="G8" s="139"/>
      <c r="H8" s="140"/>
      <c r="I8" s="141"/>
      <c r="J8" s="141"/>
    </row>
    <row r="9" spans="1:10" s="142" customFormat="1" ht="48.75" customHeight="1" x14ac:dyDescent="0.4">
      <c r="A9" s="153">
        <v>59</v>
      </c>
      <c r="B9" s="154">
        <v>285</v>
      </c>
      <c r="C9" s="154">
        <f t="shared" si="0"/>
        <v>16815</v>
      </c>
      <c r="D9" s="332">
        <v>45151</v>
      </c>
      <c r="E9" s="154" t="s">
        <v>95</v>
      </c>
      <c r="F9" s="155" t="s">
        <v>61</v>
      </c>
      <c r="G9" s="156"/>
      <c r="H9" s="157"/>
      <c r="I9" s="158"/>
      <c r="J9" s="158"/>
    </row>
    <row r="10" spans="1:10" s="142" customFormat="1" ht="48.75" customHeight="1" x14ac:dyDescent="0.4">
      <c r="A10" s="136">
        <v>60</v>
      </c>
      <c r="B10" s="137">
        <v>285</v>
      </c>
      <c r="C10" s="137">
        <f t="shared" si="0"/>
        <v>17100</v>
      </c>
      <c r="D10" s="331">
        <v>45151</v>
      </c>
      <c r="E10" s="137" t="s">
        <v>95</v>
      </c>
      <c r="F10" s="138" t="s">
        <v>61</v>
      </c>
      <c r="G10" s="139"/>
      <c r="H10" s="140"/>
      <c r="I10" s="141"/>
      <c r="J10" s="141"/>
    </row>
    <row r="11" spans="1:10" s="142" customFormat="1" ht="48.75" customHeight="1" x14ac:dyDescent="0.4">
      <c r="A11" s="153">
        <v>58</v>
      </c>
      <c r="B11" s="154">
        <v>285</v>
      </c>
      <c r="C11" s="154">
        <f t="shared" si="0"/>
        <v>16530</v>
      </c>
      <c r="D11" s="332">
        <v>45153</v>
      </c>
      <c r="E11" s="154"/>
      <c r="F11" s="155" t="s">
        <v>61</v>
      </c>
      <c r="G11" s="156"/>
      <c r="H11" s="157"/>
      <c r="I11" s="158"/>
      <c r="J11" s="158"/>
    </row>
    <row r="12" spans="1:10" s="142" customFormat="1" ht="48.75" customHeight="1" x14ac:dyDescent="0.4">
      <c r="A12" s="136">
        <v>120</v>
      </c>
      <c r="B12" s="137">
        <v>105</v>
      </c>
      <c r="C12" s="137">
        <f t="shared" si="0"/>
        <v>12600</v>
      </c>
      <c r="D12" s="331">
        <v>45151</v>
      </c>
      <c r="E12" s="137"/>
      <c r="F12" s="138" t="s">
        <v>60</v>
      </c>
      <c r="G12" s="139"/>
      <c r="H12" s="140"/>
      <c r="I12" s="141"/>
      <c r="J12" s="141"/>
    </row>
    <row r="13" spans="1:10" s="142" customFormat="1" ht="48.75" customHeight="1" x14ac:dyDescent="0.4">
      <c r="A13" s="153">
        <v>85</v>
      </c>
      <c r="B13" s="154">
        <v>105</v>
      </c>
      <c r="C13" s="154">
        <f t="shared" si="0"/>
        <v>8925</v>
      </c>
      <c r="D13" s="332">
        <v>45152</v>
      </c>
      <c r="E13" s="154"/>
      <c r="F13" s="155" t="s">
        <v>60</v>
      </c>
      <c r="G13" s="156"/>
      <c r="H13" s="157"/>
      <c r="I13" s="158"/>
      <c r="J13" s="158"/>
    </row>
    <row r="14" spans="1:10" s="142" customFormat="1" ht="48.75" customHeight="1" x14ac:dyDescent="0.4">
      <c r="A14" s="136">
        <v>58</v>
      </c>
      <c r="B14" s="137">
        <v>105</v>
      </c>
      <c r="C14" s="137">
        <f t="shared" si="0"/>
        <v>6090</v>
      </c>
      <c r="D14" s="331">
        <v>45153</v>
      </c>
      <c r="E14" s="137"/>
      <c r="F14" s="138" t="s">
        <v>60</v>
      </c>
      <c r="G14" s="139"/>
      <c r="H14" s="140"/>
      <c r="I14" s="141"/>
      <c r="J14" s="141"/>
    </row>
    <row r="15" spans="1:10" s="142" customFormat="1" ht="48.75" customHeight="1" x14ac:dyDescent="0.4">
      <c r="A15" s="153">
        <v>60</v>
      </c>
      <c r="B15" s="154">
        <v>200</v>
      </c>
      <c r="C15" s="154">
        <f t="shared" si="0"/>
        <v>12000</v>
      </c>
      <c r="D15" s="332">
        <v>45153</v>
      </c>
      <c r="E15" s="154" t="s">
        <v>67</v>
      </c>
      <c r="F15" s="155" t="s">
        <v>68</v>
      </c>
      <c r="G15" s="156"/>
      <c r="H15" s="157"/>
      <c r="I15" s="158"/>
      <c r="J15" s="158"/>
    </row>
    <row r="16" spans="1:10" s="142" customFormat="1" ht="48.75" customHeight="1" x14ac:dyDescent="0.4">
      <c r="A16" s="136">
        <v>60</v>
      </c>
      <c r="B16" s="137">
        <v>200</v>
      </c>
      <c r="C16" s="137">
        <f t="shared" si="0"/>
        <v>12000</v>
      </c>
      <c r="D16" s="331">
        <v>45154</v>
      </c>
      <c r="E16" s="137" t="s">
        <v>67</v>
      </c>
      <c r="F16" s="138" t="s">
        <v>68</v>
      </c>
      <c r="G16" s="139"/>
      <c r="H16" s="140"/>
      <c r="I16" s="141"/>
      <c r="J16" s="141"/>
    </row>
    <row r="17" spans="1:10" s="142" customFormat="1" ht="48.75" customHeight="1" x14ac:dyDescent="0.4">
      <c r="A17" s="153">
        <v>60</v>
      </c>
      <c r="B17" s="154">
        <v>105</v>
      </c>
      <c r="C17" s="154">
        <f t="shared" si="0"/>
        <v>6300</v>
      </c>
      <c r="D17" s="332">
        <v>45154</v>
      </c>
      <c r="E17" s="154"/>
      <c r="F17" s="155" t="s">
        <v>60</v>
      </c>
      <c r="G17" s="156"/>
      <c r="H17" s="157"/>
      <c r="I17" s="158"/>
      <c r="J17" s="158"/>
    </row>
    <row r="18" spans="1:10" s="142" customFormat="1" ht="48.75" customHeight="1" x14ac:dyDescent="0.4">
      <c r="A18" s="136">
        <v>60</v>
      </c>
      <c r="B18" s="137">
        <v>200</v>
      </c>
      <c r="C18" s="137">
        <f t="shared" si="0"/>
        <v>12000</v>
      </c>
      <c r="D18" s="331">
        <v>45155</v>
      </c>
      <c r="E18" s="137" t="s">
        <v>67</v>
      </c>
      <c r="F18" s="138" t="s">
        <v>68</v>
      </c>
      <c r="G18" s="139"/>
      <c r="H18" s="140"/>
      <c r="I18" s="141"/>
      <c r="J18" s="141"/>
    </row>
    <row r="19" spans="1:10" s="142" customFormat="1" ht="48.75" customHeight="1" x14ac:dyDescent="0.4">
      <c r="A19" s="153">
        <v>60</v>
      </c>
      <c r="B19" s="154">
        <v>200</v>
      </c>
      <c r="C19" s="154">
        <f t="shared" si="0"/>
        <v>12000</v>
      </c>
      <c r="D19" s="332">
        <v>45156</v>
      </c>
      <c r="E19" s="154" t="s">
        <v>67</v>
      </c>
      <c r="F19" s="155" t="s">
        <v>68</v>
      </c>
      <c r="G19" s="156"/>
      <c r="H19" s="157"/>
      <c r="I19" s="158"/>
      <c r="J19" s="158"/>
    </row>
    <row r="20" spans="1:10" s="142" customFormat="1" ht="48.75" customHeight="1" x14ac:dyDescent="0.4">
      <c r="A20" s="136">
        <v>60</v>
      </c>
      <c r="B20" s="137">
        <v>200</v>
      </c>
      <c r="C20" s="137">
        <f t="shared" si="0"/>
        <v>12000</v>
      </c>
      <c r="D20" s="331">
        <v>45156</v>
      </c>
      <c r="E20" s="137" t="s">
        <v>67</v>
      </c>
      <c r="F20" s="138" t="s">
        <v>68</v>
      </c>
      <c r="G20" s="139"/>
      <c r="H20" s="140"/>
      <c r="I20" s="141"/>
      <c r="J20" s="141"/>
    </row>
    <row r="21" spans="1:10" s="142" customFormat="1" ht="48.75" customHeight="1" x14ac:dyDescent="0.4">
      <c r="A21" s="153">
        <v>59</v>
      </c>
      <c r="B21" s="154">
        <v>285</v>
      </c>
      <c r="C21" s="154">
        <f t="shared" si="0"/>
        <v>16815</v>
      </c>
      <c r="D21" s="332">
        <v>45156</v>
      </c>
      <c r="E21" s="154"/>
      <c r="F21" s="155" t="s">
        <v>61</v>
      </c>
      <c r="G21" s="156"/>
      <c r="H21" s="157"/>
      <c r="I21" s="158"/>
      <c r="J21" s="158"/>
    </row>
    <row r="22" spans="1:10" s="142" customFormat="1" ht="48.75" customHeight="1" x14ac:dyDescent="0.4">
      <c r="A22" s="136">
        <v>12</v>
      </c>
      <c r="B22" s="137">
        <v>200</v>
      </c>
      <c r="C22" s="137">
        <f t="shared" si="0"/>
        <v>2400</v>
      </c>
      <c r="D22" s="331">
        <v>45156</v>
      </c>
      <c r="E22" s="137" t="s">
        <v>67</v>
      </c>
      <c r="F22" s="138" t="s">
        <v>68</v>
      </c>
      <c r="G22" s="139"/>
      <c r="H22" s="140"/>
      <c r="I22" s="141"/>
      <c r="J22" s="141"/>
    </row>
    <row r="23" spans="1:10" s="142" customFormat="1" ht="48.75" customHeight="1" x14ac:dyDescent="0.4">
      <c r="A23" s="153">
        <v>58</v>
      </c>
      <c r="B23" s="154">
        <v>285</v>
      </c>
      <c r="C23" s="154">
        <f t="shared" si="0"/>
        <v>16530</v>
      </c>
      <c r="D23" s="332">
        <v>45156</v>
      </c>
      <c r="E23" s="154"/>
      <c r="F23" s="155" t="s">
        <v>61</v>
      </c>
      <c r="G23" s="156"/>
      <c r="H23" s="157"/>
      <c r="I23" s="158"/>
      <c r="J23" s="158"/>
    </row>
    <row r="24" spans="1:10" s="142" customFormat="1" ht="48.75" customHeight="1" x14ac:dyDescent="0.4">
      <c r="A24" s="136">
        <v>56</v>
      </c>
      <c r="B24" s="137">
        <v>285</v>
      </c>
      <c r="C24" s="137">
        <f t="shared" si="0"/>
        <v>15960</v>
      </c>
      <c r="D24" s="331">
        <v>45157</v>
      </c>
      <c r="E24" s="137"/>
      <c r="F24" s="138" t="s">
        <v>61</v>
      </c>
      <c r="G24" s="139"/>
      <c r="H24" s="140"/>
      <c r="I24" s="141"/>
      <c r="J24" s="141"/>
    </row>
    <row r="25" spans="1:10" s="142" customFormat="1" ht="48.75" customHeight="1" x14ac:dyDescent="0.4">
      <c r="A25" s="153">
        <v>55</v>
      </c>
      <c r="B25" s="154">
        <v>105</v>
      </c>
      <c r="C25" s="154">
        <f t="shared" si="0"/>
        <v>5775</v>
      </c>
      <c r="D25" s="332">
        <v>45158</v>
      </c>
      <c r="E25" s="154"/>
      <c r="F25" s="155" t="s">
        <v>60</v>
      </c>
      <c r="G25" s="156"/>
      <c r="H25" s="157"/>
      <c r="I25" s="158"/>
      <c r="J25" s="158"/>
    </row>
    <row r="26" spans="1:10" s="142" customFormat="1" ht="48.75" customHeight="1" x14ac:dyDescent="0.4">
      <c r="A26" s="136">
        <v>60</v>
      </c>
      <c r="B26" s="137">
        <v>285</v>
      </c>
      <c r="C26" s="137">
        <f t="shared" si="0"/>
        <v>17100</v>
      </c>
      <c r="D26" s="331">
        <v>45158</v>
      </c>
      <c r="E26" s="137"/>
      <c r="F26" s="138" t="s">
        <v>61</v>
      </c>
      <c r="G26" s="139"/>
      <c r="H26" s="140"/>
      <c r="I26" s="141"/>
      <c r="J26" s="141"/>
    </row>
    <row r="27" spans="1:10" s="142" customFormat="1" ht="48.75" customHeight="1" x14ac:dyDescent="0.4">
      <c r="A27" s="153">
        <v>60</v>
      </c>
      <c r="B27" s="154">
        <v>285</v>
      </c>
      <c r="C27" s="154">
        <f t="shared" si="0"/>
        <v>17100</v>
      </c>
      <c r="D27" s="332">
        <v>45158</v>
      </c>
      <c r="E27" s="154"/>
      <c r="F27" s="155" t="s">
        <v>61</v>
      </c>
      <c r="G27" s="156"/>
      <c r="H27" s="157"/>
      <c r="I27" s="158"/>
      <c r="J27" s="158"/>
    </row>
    <row r="28" spans="1:10" s="142" customFormat="1" ht="48.75" customHeight="1" x14ac:dyDescent="0.4">
      <c r="A28" s="136">
        <v>59</v>
      </c>
      <c r="B28" s="137">
        <v>105</v>
      </c>
      <c r="C28" s="137">
        <f t="shared" si="0"/>
        <v>6195</v>
      </c>
      <c r="D28" s="331">
        <v>45159</v>
      </c>
      <c r="E28" s="137"/>
      <c r="F28" s="138" t="s">
        <v>60</v>
      </c>
      <c r="G28" s="139"/>
      <c r="H28" s="140"/>
      <c r="I28" s="141"/>
      <c r="J28" s="141"/>
    </row>
    <row r="29" spans="1:10" s="142" customFormat="1" ht="48.75" customHeight="1" x14ac:dyDescent="0.4">
      <c r="A29" s="153">
        <v>60</v>
      </c>
      <c r="B29" s="154">
        <v>285</v>
      </c>
      <c r="C29" s="154">
        <f t="shared" si="0"/>
        <v>17100</v>
      </c>
      <c r="D29" s="332">
        <v>45159</v>
      </c>
      <c r="E29" s="154"/>
      <c r="F29" s="155" t="s">
        <v>61</v>
      </c>
      <c r="G29" s="156"/>
      <c r="H29" s="157"/>
      <c r="I29" s="158"/>
      <c r="J29" s="158"/>
    </row>
    <row r="30" spans="1:10" s="142" customFormat="1" ht="48.75" customHeight="1" x14ac:dyDescent="0.4">
      <c r="A30" s="136">
        <v>58</v>
      </c>
      <c r="B30" s="137">
        <v>285</v>
      </c>
      <c r="C30" s="137">
        <f t="shared" si="0"/>
        <v>16530</v>
      </c>
      <c r="D30" s="331">
        <v>45159</v>
      </c>
      <c r="E30" s="137"/>
      <c r="F30" s="138" t="s">
        <v>61</v>
      </c>
      <c r="G30" s="139"/>
      <c r="H30" s="140"/>
      <c r="I30" s="141"/>
      <c r="J30" s="141"/>
    </row>
    <row r="31" spans="1:10" s="142" customFormat="1" ht="48.75" customHeight="1" x14ac:dyDescent="0.4">
      <c r="A31" s="153">
        <v>60</v>
      </c>
      <c r="B31" s="154">
        <v>200</v>
      </c>
      <c r="C31" s="154">
        <f t="shared" si="0"/>
        <v>12000</v>
      </c>
      <c r="D31" s="332">
        <v>45159</v>
      </c>
      <c r="E31" s="154" t="s">
        <v>67</v>
      </c>
      <c r="F31" s="155" t="s">
        <v>68</v>
      </c>
      <c r="G31" s="156"/>
      <c r="H31" s="157"/>
      <c r="I31" s="158"/>
      <c r="J31" s="158"/>
    </row>
    <row r="32" spans="1:10" s="142" customFormat="1" ht="48.75" customHeight="1" x14ac:dyDescent="0.4">
      <c r="A32" s="136">
        <v>58</v>
      </c>
      <c r="B32" s="137">
        <v>285</v>
      </c>
      <c r="C32" s="137">
        <f t="shared" si="0"/>
        <v>16530</v>
      </c>
      <c r="D32" s="331">
        <v>45160</v>
      </c>
      <c r="E32" s="137"/>
      <c r="F32" s="138" t="s">
        <v>61</v>
      </c>
      <c r="G32" s="139"/>
      <c r="H32" s="140"/>
      <c r="I32" s="141"/>
      <c r="J32" s="141"/>
    </row>
    <row r="33" spans="1:10" s="142" customFormat="1" ht="48.75" customHeight="1" x14ac:dyDescent="0.4">
      <c r="A33" s="153">
        <v>59</v>
      </c>
      <c r="B33" s="154">
        <v>105</v>
      </c>
      <c r="C33" s="154">
        <f t="shared" si="0"/>
        <v>6195</v>
      </c>
      <c r="D33" s="332">
        <v>45160</v>
      </c>
      <c r="E33" s="154"/>
      <c r="F33" s="155" t="s">
        <v>60</v>
      </c>
      <c r="G33" s="156"/>
      <c r="H33" s="157"/>
      <c r="I33" s="158"/>
      <c r="J33" s="158"/>
    </row>
    <row r="34" spans="1:10" s="142" customFormat="1" ht="48.75" customHeight="1" x14ac:dyDescent="0.4">
      <c r="A34" s="136">
        <v>10</v>
      </c>
      <c r="B34" s="137">
        <v>105</v>
      </c>
      <c r="C34" s="137">
        <f t="shared" si="0"/>
        <v>1050</v>
      </c>
      <c r="D34" s="331">
        <v>45161</v>
      </c>
      <c r="E34" s="137"/>
      <c r="F34" s="138" t="s">
        <v>60</v>
      </c>
      <c r="G34" s="139"/>
      <c r="H34" s="140"/>
      <c r="I34" s="141"/>
      <c r="J34" s="141"/>
    </row>
    <row r="35" spans="1:10" s="142" customFormat="1" ht="48.75" customHeight="1" x14ac:dyDescent="0.4">
      <c r="A35" s="153">
        <v>58</v>
      </c>
      <c r="B35" s="154">
        <v>285</v>
      </c>
      <c r="C35" s="154">
        <f t="shared" si="0"/>
        <v>16530</v>
      </c>
      <c r="D35" s="332">
        <v>45165</v>
      </c>
      <c r="E35" s="154"/>
      <c r="F35" s="155" t="s">
        <v>61</v>
      </c>
      <c r="G35" s="156"/>
      <c r="H35" s="157"/>
      <c r="I35" s="158"/>
      <c r="J35" s="158"/>
    </row>
    <row r="36" spans="1:10" s="142" customFormat="1" ht="48.75" customHeight="1" x14ac:dyDescent="0.4">
      <c r="A36" s="136">
        <v>60</v>
      </c>
      <c r="B36" s="137">
        <v>285</v>
      </c>
      <c r="C36" s="137">
        <f t="shared" si="0"/>
        <v>17100</v>
      </c>
      <c r="D36" s="331">
        <v>45165</v>
      </c>
      <c r="E36" s="137"/>
      <c r="F36" s="138" t="s">
        <v>61</v>
      </c>
      <c r="G36" s="139"/>
      <c r="H36" s="140"/>
      <c r="I36" s="141"/>
      <c r="J36" s="141"/>
    </row>
    <row r="37" spans="1:10" s="142" customFormat="1" ht="48.75" customHeight="1" x14ac:dyDescent="0.4">
      <c r="A37" s="153">
        <v>60</v>
      </c>
      <c r="B37" s="154">
        <v>105</v>
      </c>
      <c r="C37" s="154">
        <f t="shared" si="0"/>
        <v>6300</v>
      </c>
      <c r="D37" s="332">
        <v>45166</v>
      </c>
      <c r="E37" s="154"/>
      <c r="F37" s="155" t="s">
        <v>60</v>
      </c>
      <c r="G37" s="156"/>
      <c r="H37" s="157"/>
      <c r="I37" s="158"/>
      <c r="J37" s="158"/>
    </row>
    <row r="38" spans="1:10" s="142" customFormat="1" ht="48.75" customHeight="1" x14ac:dyDescent="0.4">
      <c r="A38" s="136">
        <v>60</v>
      </c>
      <c r="B38" s="137">
        <v>285</v>
      </c>
      <c r="C38" s="137">
        <f t="shared" si="0"/>
        <v>17100</v>
      </c>
      <c r="D38" s="331">
        <v>45167</v>
      </c>
      <c r="E38" s="137"/>
      <c r="F38" s="138" t="s">
        <v>61</v>
      </c>
      <c r="G38" s="139"/>
      <c r="H38" s="140"/>
      <c r="I38" s="141"/>
      <c r="J38" s="141"/>
    </row>
    <row r="39" spans="1:10" s="142" customFormat="1" ht="48.75" customHeight="1" x14ac:dyDescent="0.4">
      <c r="A39" s="153">
        <v>60</v>
      </c>
      <c r="B39" s="154">
        <v>285</v>
      </c>
      <c r="C39" s="154">
        <f t="shared" si="0"/>
        <v>17100</v>
      </c>
      <c r="D39" s="332">
        <v>45168</v>
      </c>
      <c r="E39" s="154"/>
      <c r="F39" s="155" t="s">
        <v>61</v>
      </c>
      <c r="G39" s="156"/>
      <c r="H39" s="157"/>
      <c r="I39" s="158"/>
      <c r="J39" s="158"/>
    </row>
    <row r="40" spans="1:10" s="142" customFormat="1" ht="48.75" customHeight="1" x14ac:dyDescent="0.4">
      <c r="A40" s="136">
        <v>60</v>
      </c>
      <c r="B40" s="137">
        <v>285</v>
      </c>
      <c r="C40" s="137">
        <f t="shared" si="0"/>
        <v>17100</v>
      </c>
      <c r="D40" s="331">
        <v>45169</v>
      </c>
      <c r="E40" s="137"/>
      <c r="F40" s="138" t="s">
        <v>61</v>
      </c>
      <c r="G40" s="139"/>
      <c r="H40" s="140"/>
      <c r="I40" s="141"/>
      <c r="J40" s="141"/>
    </row>
    <row r="41" spans="1:10" s="142" customFormat="1" ht="48.75" customHeight="1" x14ac:dyDescent="0.4">
      <c r="A41" s="153">
        <v>58</v>
      </c>
      <c r="B41" s="154">
        <v>285</v>
      </c>
      <c r="C41" s="154">
        <f t="shared" si="0"/>
        <v>16530</v>
      </c>
      <c r="D41" s="332">
        <v>45179</v>
      </c>
      <c r="E41" s="154"/>
      <c r="F41" s="155" t="s">
        <v>61</v>
      </c>
      <c r="G41" s="156">
        <v>200000</v>
      </c>
      <c r="H41" s="157">
        <v>1191</v>
      </c>
      <c r="I41" s="158">
        <v>45146</v>
      </c>
      <c r="J41" s="158">
        <v>45146</v>
      </c>
    </row>
    <row r="42" spans="1:10" s="142" customFormat="1" ht="48.75" customHeight="1" x14ac:dyDescent="0.4">
      <c r="A42" s="136">
        <v>58</v>
      </c>
      <c r="B42" s="137">
        <v>110</v>
      </c>
      <c r="C42" s="137">
        <f t="shared" si="0"/>
        <v>6380</v>
      </c>
      <c r="D42" s="331">
        <v>45179</v>
      </c>
      <c r="E42" s="137"/>
      <c r="F42" s="138" t="s">
        <v>60</v>
      </c>
      <c r="G42" s="139">
        <v>50000</v>
      </c>
      <c r="H42" s="140">
        <v>1211</v>
      </c>
      <c r="I42" s="141">
        <v>45151</v>
      </c>
      <c r="J42" s="141">
        <v>45151</v>
      </c>
    </row>
    <row r="43" spans="1:10" s="142" customFormat="1" ht="48.75" customHeight="1" x14ac:dyDescent="0.4">
      <c r="A43" s="153">
        <v>58</v>
      </c>
      <c r="B43" s="154">
        <v>110</v>
      </c>
      <c r="C43" s="154">
        <f t="shared" si="0"/>
        <v>6380</v>
      </c>
      <c r="D43" s="332">
        <v>45180</v>
      </c>
      <c r="E43" s="154"/>
      <c r="F43" s="155" t="s">
        <v>60</v>
      </c>
      <c r="G43" s="156">
        <v>50000</v>
      </c>
      <c r="H43" s="157">
        <v>1236</v>
      </c>
      <c r="I43" s="158">
        <v>45155</v>
      </c>
      <c r="J43" s="158">
        <v>45155</v>
      </c>
    </row>
    <row r="44" spans="1:10" s="142" customFormat="1" ht="48.75" customHeight="1" x14ac:dyDescent="0.4">
      <c r="A44" s="136">
        <v>58</v>
      </c>
      <c r="B44" s="137">
        <v>285</v>
      </c>
      <c r="C44" s="137">
        <f t="shared" si="0"/>
        <v>16530</v>
      </c>
      <c r="D44" s="331">
        <v>45180</v>
      </c>
      <c r="E44" s="137"/>
      <c r="F44" s="138" t="s">
        <v>61</v>
      </c>
      <c r="G44" s="139">
        <v>100000</v>
      </c>
      <c r="H44" s="140">
        <v>121</v>
      </c>
      <c r="I44" s="141">
        <v>45155</v>
      </c>
      <c r="J44" s="141">
        <v>45155</v>
      </c>
    </row>
    <row r="45" spans="1:10" s="142" customFormat="1" ht="48.75" customHeight="1" x14ac:dyDescent="0.4">
      <c r="A45" s="153">
        <v>60</v>
      </c>
      <c r="B45" s="154">
        <v>285</v>
      </c>
      <c r="C45" s="154">
        <f t="shared" si="0"/>
        <v>17100</v>
      </c>
      <c r="D45" s="332">
        <v>45180</v>
      </c>
      <c r="E45" s="154"/>
      <c r="F45" s="155" t="s">
        <v>61</v>
      </c>
      <c r="G45" s="156">
        <v>150000</v>
      </c>
      <c r="H45" s="157">
        <v>1267</v>
      </c>
      <c r="I45" s="158">
        <v>45160</v>
      </c>
      <c r="J45" s="158">
        <v>45160</v>
      </c>
    </row>
    <row r="46" spans="1:10" s="142" customFormat="1" ht="48.75" customHeight="1" x14ac:dyDescent="0.4">
      <c r="A46" s="136">
        <v>60</v>
      </c>
      <c r="B46" s="137">
        <v>110</v>
      </c>
      <c r="C46" s="137">
        <f t="shared" si="0"/>
        <v>6600</v>
      </c>
      <c r="D46" s="331">
        <v>45180</v>
      </c>
      <c r="E46" s="137"/>
      <c r="F46" s="138" t="s">
        <v>60</v>
      </c>
      <c r="G46" s="139">
        <v>60000</v>
      </c>
      <c r="H46" s="140">
        <v>1357</v>
      </c>
      <c r="I46" s="141">
        <v>45176</v>
      </c>
      <c r="J46" s="141">
        <v>45176</v>
      </c>
    </row>
    <row r="47" spans="1:10" s="142" customFormat="1" ht="48.75" customHeight="1" x14ac:dyDescent="0.4">
      <c r="A47" s="153">
        <v>57</v>
      </c>
      <c r="B47" s="154">
        <v>285</v>
      </c>
      <c r="C47" s="154">
        <f t="shared" si="0"/>
        <v>16245</v>
      </c>
      <c r="D47" s="332">
        <v>45181</v>
      </c>
      <c r="E47" s="154"/>
      <c r="F47" s="155" t="s">
        <v>61</v>
      </c>
      <c r="G47" s="156">
        <v>100000</v>
      </c>
      <c r="H47" s="157">
        <v>1368</v>
      </c>
      <c r="I47" s="158" t="s">
        <v>109</v>
      </c>
      <c r="J47" s="158" t="s">
        <v>109</v>
      </c>
    </row>
    <row r="48" spans="1:10" s="142" customFormat="1" ht="48.75" customHeight="1" x14ac:dyDescent="0.4">
      <c r="A48" s="136">
        <v>60</v>
      </c>
      <c r="B48" s="137">
        <v>285</v>
      </c>
      <c r="C48" s="137">
        <f t="shared" si="0"/>
        <v>17100</v>
      </c>
      <c r="D48" s="331">
        <v>45181</v>
      </c>
      <c r="E48" s="137"/>
      <c r="F48" s="138" t="s">
        <v>61</v>
      </c>
      <c r="G48" s="139">
        <v>60000</v>
      </c>
      <c r="H48" s="140">
        <v>1395</v>
      </c>
      <c r="I48" s="141">
        <v>45181</v>
      </c>
      <c r="J48" s="141">
        <v>45181</v>
      </c>
    </row>
    <row r="49" spans="1:10" s="142" customFormat="1" ht="48.75" customHeight="1" x14ac:dyDescent="0.4">
      <c r="A49" s="153">
        <v>60</v>
      </c>
      <c r="B49" s="154">
        <v>110</v>
      </c>
      <c r="C49" s="154">
        <f t="shared" si="0"/>
        <v>6600</v>
      </c>
      <c r="D49" s="332">
        <v>45181</v>
      </c>
      <c r="E49" s="154"/>
      <c r="F49" s="155" t="s">
        <v>60</v>
      </c>
      <c r="G49" s="156">
        <v>100000</v>
      </c>
      <c r="H49" s="157">
        <v>1451</v>
      </c>
      <c r="I49" s="158">
        <v>45189</v>
      </c>
      <c r="J49" s="158">
        <v>45189</v>
      </c>
    </row>
    <row r="50" spans="1:10" s="142" customFormat="1" ht="48.75" customHeight="1" x14ac:dyDescent="0.4">
      <c r="A50" s="136">
        <v>58</v>
      </c>
      <c r="B50" s="137">
        <v>285</v>
      </c>
      <c r="C50" s="137">
        <f t="shared" si="0"/>
        <v>16530</v>
      </c>
      <c r="D50" s="331">
        <v>45182</v>
      </c>
      <c r="E50" s="137"/>
      <c r="F50" s="138" t="s">
        <v>61</v>
      </c>
      <c r="G50" s="139">
        <v>100000</v>
      </c>
      <c r="H50" s="140">
        <v>1479</v>
      </c>
      <c r="I50" s="141">
        <v>45193</v>
      </c>
      <c r="J50" s="141">
        <v>45193</v>
      </c>
    </row>
    <row r="51" spans="1:10" s="142" customFormat="1" ht="48.75" customHeight="1" x14ac:dyDescent="0.4">
      <c r="A51" s="153">
        <v>57</v>
      </c>
      <c r="B51" s="154">
        <v>110</v>
      </c>
      <c r="C51" s="154">
        <f t="shared" si="0"/>
        <v>6270</v>
      </c>
      <c r="D51" s="332">
        <v>45182</v>
      </c>
      <c r="E51" s="154"/>
      <c r="F51" s="155" t="s">
        <v>60</v>
      </c>
      <c r="G51" s="156">
        <v>100000</v>
      </c>
      <c r="H51" s="157">
        <v>1523</v>
      </c>
      <c r="I51" s="158">
        <v>45201</v>
      </c>
      <c r="J51" s="158">
        <v>45201</v>
      </c>
    </row>
    <row r="52" spans="1:10" s="142" customFormat="1" ht="48.75" customHeight="1" x14ac:dyDescent="0.4">
      <c r="A52" s="136">
        <v>58</v>
      </c>
      <c r="B52" s="137">
        <v>285</v>
      </c>
      <c r="C52" s="137">
        <f t="shared" si="0"/>
        <v>16530</v>
      </c>
      <c r="D52" s="331">
        <v>45182</v>
      </c>
      <c r="E52" s="137"/>
      <c r="F52" s="138" t="s">
        <v>61</v>
      </c>
      <c r="G52" s="213">
        <v>68305</v>
      </c>
      <c r="H52" s="140">
        <v>1524</v>
      </c>
      <c r="I52" s="141">
        <v>45201</v>
      </c>
      <c r="J52" s="141">
        <v>45201</v>
      </c>
    </row>
    <row r="53" spans="1:10" s="142" customFormat="1" ht="48.75" customHeight="1" x14ac:dyDescent="0.4">
      <c r="A53" s="153">
        <v>57</v>
      </c>
      <c r="B53" s="154">
        <v>285</v>
      </c>
      <c r="C53" s="154">
        <f t="shared" si="0"/>
        <v>16245</v>
      </c>
      <c r="D53" s="332">
        <v>45183</v>
      </c>
      <c r="E53" s="154"/>
      <c r="F53" s="155" t="s">
        <v>61</v>
      </c>
      <c r="G53" s="156">
        <v>100000</v>
      </c>
      <c r="H53" s="157">
        <v>1596</v>
      </c>
      <c r="I53" s="158">
        <v>45213</v>
      </c>
      <c r="J53" s="158">
        <v>45213</v>
      </c>
    </row>
    <row r="54" spans="1:10" s="142" customFormat="1" ht="48.75" customHeight="1" x14ac:dyDescent="0.4">
      <c r="A54" s="136">
        <v>57</v>
      </c>
      <c r="B54" s="137">
        <v>110</v>
      </c>
      <c r="C54" s="137">
        <f t="shared" si="0"/>
        <v>6270</v>
      </c>
      <c r="D54" s="331">
        <v>45183</v>
      </c>
      <c r="E54" s="137"/>
      <c r="F54" s="138" t="s">
        <v>60</v>
      </c>
      <c r="G54" s="139">
        <v>50000</v>
      </c>
      <c r="H54" s="140">
        <v>1627</v>
      </c>
      <c r="I54" s="141">
        <v>45200</v>
      </c>
      <c r="J54" s="141">
        <v>45200</v>
      </c>
    </row>
    <row r="55" spans="1:10" s="142" customFormat="1" ht="48.75" customHeight="1" x14ac:dyDescent="0.4">
      <c r="A55" s="153">
        <v>58</v>
      </c>
      <c r="B55" s="154">
        <v>110</v>
      </c>
      <c r="C55" s="154">
        <f t="shared" si="0"/>
        <v>6380</v>
      </c>
      <c r="D55" s="332">
        <v>45184</v>
      </c>
      <c r="E55" s="154"/>
      <c r="F55" s="155" t="s">
        <v>60</v>
      </c>
      <c r="G55" s="156">
        <v>100000</v>
      </c>
      <c r="H55" s="157">
        <v>1655</v>
      </c>
      <c r="I55" s="158">
        <v>45223</v>
      </c>
      <c r="J55" s="158">
        <v>45223</v>
      </c>
    </row>
    <row r="56" spans="1:10" s="142" customFormat="1" ht="48.75" customHeight="1" x14ac:dyDescent="0.4">
      <c r="A56" s="136">
        <v>60</v>
      </c>
      <c r="B56" s="137">
        <v>110</v>
      </c>
      <c r="C56" s="137">
        <f t="shared" si="0"/>
        <v>6600</v>
      </c>
      <c r="D56" s="331">
        <v>45184</v>
      </c>
      <c r="E56" s="137"/>
      <c r="F56" s="138" t="s">
        <v>60</v>
      </c>
      <c r="G56" s="139">
        <v>50000</v>
      </c>
      <c r="H56" s="140">
        <v>1677</v>
      </c>
      <c r="I56" s="141">
        <v>45225</v>
      </c>
      <c r="J56" s="141">
        <v>45225</v>
      </c>
    </row>
    <row r="57" spans="1:10" s="142" customFormat="1" ht="48.75" customHeight="1" x14ac:dyDescent="0.4">
      <c r="A57" s="153">
        <v>58</v>
      </c>
      <c r="B57" s="154">
        <v>285</v>
      </c>
      <c r="C57" s="154">
        <f t="shared" si="0"/>
        <v>16530</v>
      </c>
      <c r="D57" s="332">
        <v>45184</v>
      </c>
      <c r="E57" s="154"/>
      <c r="F57" s="155" t="s">
        <v>61</v>
      </c>
      <c r="G57" s="156">
        <v>180000</v>
      </c>
      <c r="H57" s="157">
        <v>1939</v>
      </c>
      <c r="I57" s="158">
        <v>45263</v>
      </c>
      <c r="J57" s="158">
        <v>45263</v>
      </c>
    </row>
    <row r="58" spans="1:10" s="142" customFormat="1" ht="48.75" customHeight="1" x14ac:dyDescent="0.4">
      <c r="A58" s="136">
        <v>57</v>
      </c>
      <c r="B58" s="137">
        <v>285</v>
      </c>
      <c r="C58" s="137">
        <f t="shared" si="0"/>
        <v>16245</v>
      </c>
      <c r="D58" s="331">
        <v>45185</v>
      </c>
      <c r="E58" s="137"/>
      <c r="F58" s="138" t="s">
        <v>61</v>
      </c>
      <c r="G58" s="139">
        <v>20000</v>
      </c>
      <c r="H58" s="140">
        <v>1945</v>
      </c>
      <c r="I58" s="141">
        <v>45264</v>
      </c>
      <c r="J58" s="141">
        <v>45264</v>
      </c>
    </row>
    <row r="59" spans="1:10" s="142" customFormat="1" ht="48.75" customHeight="1" x14ac:dyDescent="0.4">
      <c r="A59" s="153">
        <v>58</v>
      </c>
      <c r="B59" s="154">
        <v>285</v>
      </c>
      <c r="C59" s="154">
        <f t="shared" si="0"/>
        <v>16530</v>
      </c>
      <c r="D59" s="332">
        <v>45185</v>
      </c>
      <c r="E59" s="154"/>
      <c r="F59" s="155" t="s">
        <v>61</v>
      </c>
      <c r="G59" s="156"/>
      <c r="H59" s="157"/>
      <c r="I59" s="158"/>
      <c r="J59" s="158"/>
    </row>
    <row r="60" spans="1:10" s="142" customFormat="1" ht="48.75" customHeight="1" x14ac:dyDescent="0.4">
      <c r="A60" s="136">
        <v>58</v>
      </c>
      <c r="B60" s="137">
        <v>110</v>
      </c>
      <c r="C60" s="137">
        <f t="shared" si="0"/>
        <v>6380</v>
      </c>
      <c r="D60" s="331">
        <v>45185</v>
      </c>
      <c r="E60" s="137"/>
      <c r="F60" s="138" t="s">
        <v>60</v>
      </c>
      <c r="G60" s="139"/>
      <c r="H60" s="140"/>
      <c r="I60" s="141"/>
      <c r="J60" s="141"/>
    </row>
    <row r="61" spans="1:10" s="142" customFormat="1" ht="48.75" customHeight="1" x14ac:dyDescent="0.4">
      <c r="A61" s="153">
        <v>60</v>
      </c>
      <c r="B61" s="154">
        <v>110</v>
      </c>
      <c r="C61" s="154">
        <f t="shared" si="0"/>
        <v>6600</v>
      </c>
      <c r="D61" s="332">
        <v>45185</v>
      </c>
      <c r="E61" s="154"/>
      <c r="F61" s="155" t="s">
        <v>60</v>
      </c>
      <c r="G61" s="156"/>
      <c r="H61" s="157"/>
      <c r="I61" s="158"/>
      <c r="J61" s="158"/>
    </row>
    <row r="62" spans="1:10" s="142" customFormat="1" ht="48.75" customHeight="1" x14ac:dyDescent="0.4">
      <c r="A62" s="136">
        <v>57</v>
      </c>
      <c r="B62" s="137">
        <v>110</v>
      </c>
      <c r="C62" s="137">
        <f t="shared" si="0"/>
        <v>6270</v>
      </c>
      <c r="D62" s="331">
        <v>45186</v>
      </c>
      <c r="E62" s="137"/>
      <c r="F62" s="138" t="s">
        <v>60</v>
      </c>
      <c r="G62" s="139"/>
      <c r="H62" s="140"/>
      <c r="I62" s="141"/>
      <c r="J62" s="141"/>
    </row>
    <row r="63" spans="1:10" s="142" customFormat="1" ht="48.75" customHeight="1" x14ac:dyDescent="0.4">
      <c r="A63" s="153">
        <v>58</v>
      </c>
      <c r="B63" s="154">
        <v>285</v>
      </c>
      <c r="C63" s="154">
        <f t="shared" si="0"/>
        <v>16530</v>
      </c>
      <c r="D63" s="332">
        <v>45186</v>
      </c>
      <c r="E63" s="154"/>
      <c r="F63" s="155" t="s">
        <v>61</v>
      </c>
      <c r="G63" s="156"/>
      <c r="H63" s="157"/>
      <c r="I63" s="158"/>
      <c r="J63" s="158"/>
    </row>
    <row r="64" spans="1:10" s="142" customFormat="1" ht="48.75" customHeight="1" x14ac:dyDescent="0.4">
      <c r="A64" s="136">
        <v>57</v>
      </c>
      <c r="B64" s="137">
        <v>285</v>
      </c>
      <c r="C64" s="137">
        <f t="shared" si="0"/>
        <v>16245</v>
      </c>
      <c r="D64" s="331">
        <v>45186</v>
      </c>
      <c r="E64" s="137"/>
      <c r="F64" s="138" t="s">
        <v>61</v>
      </c>
      <c r="G64" s="139"/>
      <c r="H64" s="140"/>
      <c r="I64" s="141"/>
      <c r="J64" s="141"/>
    </row>
    <row r="65" spans="1:10" s="142" customFormat="1" ht="48.75" customHeight="1" x14ac:dyDescent="0.4">
      <c r="A65" s="153">
        <v>57</v>
      </c>
      <c r="B65" s="154">
        <v>110</v>
      </c>
      <c r="C65" s="154">
        <f t="shared" si="0"/>
        <v>6270</v>
      </c>
      <c r="D65" s="332">
        <v>45186</v>
      </c>
      <c r="E65" s="154"/>
      <c r="F65" s="155" t="s">
        <v>60</v>
      </c>
      <c r="G65" s="156"/>
      <c r="H65" s="157"/>
      <c r="I65" s="158"/>
      <c r="J65" s="158"/>
    </row>
    <row r="66" spans="1:10" s="142" customFormat="1" ht="48.75" customHeight="1" x14ac:dyDescent="0.4">
      <c r="A66" s="136">
        <v>58</v>
      </c>
      <c r="B66" s="137">
        <v>285</v>
      </c>
      <c r="C66" s="137">
        <f t="shared" si="0"/>
        <v>16530</v>
      </c>
      <c r="D66" s="331">
        <v>45186</v>
      </c>
      <c r="E66" s="137"/>
      <c r="F66" s="138" t="s">
        <v>61</v>
      </c>
      <c r="G66" s="139"/>
      <c r="H66" s="140"/>
      <c r="I66" s="141"/>
      <c r="J66" s="141"/>
    </row>
    <row r="67" spans="1:10" s="142" customFormat="1" ht="48.75" customHeight="1" x14ac:dyDescent="0.4">
      <c r="A67" s="153">
        <v>57</v>
      </c>
      <c r="B67" s="154">
        <v>110</v>
      </c>
      <c r="C67" s="154">
        <f t="shared" si="0"/>
        <v>6270</v>
      </c>
      <c r="D67" s="332">
        <v>45186</v>
      </c>
      <c r="E67" s="154"/>
      <c r="F67" s="155" t="s">
        <v>60</v>
      </c>
      <c r="G67" s="156"/>
      <c r="H67" s="157"/>
      <c r="I67" s="158"/>
      <c r="J67" s="158"/>
    </row>
    <row r="68" spans="1:10" s="142" customFormat="1" ht="48.75" customHeight="1" x14ac:dyDescent="0.4">
      <c r="A68" s="136">
        <v>58</v>
      </c>
      <c r="B68" s="137">
        <v>285</v>
      </c>
      <c r="C68" s="137">
        <f t="shared" si="0"/>
        <v>16530</v>
      </c>
      <c r="D68" s="331">
        <v>45187</v>
      </c>
      <c r="E68" s="137"/>
      <c r="F68" s="138" t="s">
        <v>61</v>
      </c>
      <c r="G68" s="139"/>
      <c r="H68" s="140"/>
      <c r="I68" s="141"/>
      <c r="J68" s="141"/>
    </row>
    <row r="69" spans="1:10" s="142" customFormat="1" ht="48.75" customHeight="1" x14ac:dyDescent="0.4">
      <c r="A69" s="153">
        <v>58</v>
      </c>
      <c r="B69" s="154">
        <v>285</v>
      </c>
      <c r="C69" s="154">
        <f t="shared" si="0"/>
        <v>16530</v>
      </c>
      <c r="D69" s="332">
        <v>45187</v>
      </c>
      <c r="E69" s="154"/>
      <c r="F69" s="155" t="s">
        <v>61</v>
      </c>
      <c r="G69" s="156"/>
      <c r="H69" s="157"/>
      <c r="I69" s="158"/>
      <c r="J69" s="158"/>
    </row>
    <row r="70" spans="1:10" s="142" customFormat="1" ht="48.75" customHeight="1" x14ac:dyDescent="0.4">
      <c r="A70" s="136">
        <v>56</v>
      </c>
      <c r="B70" s="137">
        <v>110</v>
      </c>
      <c r="C70" s="137">
        <f t="shared" si="0"/>
        <v>6160</v>
      </c>
      <c r="D70" s="331">
        <v>45187</v>
      </c>
      <c r="E70" s="137"/>
      <c r="F70" s="138" t="s">
        <v>60</v>
      </c>
      <c r="G70" s="139"/>
      <c r="H70" s="140"/>
      <c r="I70" s="141"/>
      <c r="J70" s="141"/>
    </row>
    <row r="71" spans="1:10" s="142" customFormat="1" ht="48.75" customHeight="1" x14ac:dyDescent="0.4">
      <c r="A71" s="153">
        <v>58</v>
      </c>
      <c r="B71" s="154">
        <v>285</v>
      </c>
      <c r="C71" s="154">
        <f t="shared" si="0"/>
        <v>16530</v>
      </c>
      <c r="D71" s="332">
        <v>45187</v>
      </c>
      <c r="E71" s="154"/>
      <c r="F71" s="155" t="s">
        <v>61</v>
      </c>
      <c r="G71" s="156"/>
      <c r="H71" s="157"/>
      <c r="I71" s="158"/>
      <c r="J71" s="158"/>
    </row>
    <row r="72" spans="1:10" s="142" customFormat="1" ht="48.75" customHeight="1" x14ac:dyDescent="0.4">
      <c r="A72" s="136">
        <v>57</v>
      </c>
      <c r="B72" s="137">
        <v>285</v>
      </c>
      <c r="C72" s="137">
        <f t="shared" si="0"/>
        <v>16245</v>
      </c>
      <c r="D72" s="331">
        <v>45187</v>
      </c>
      <c r="E72" s="137"/>
      <c r="F72" s="138" t="s">
        <v>61</v>
      </c>
      <c r="G72" s="139"/>
      <c r="H72" s="140"/>
      <c r="I72" s="141"/>
      <c r="J72" s="141"/>
    </row>
    <row r="73" spans="1:10" s="142" customFormat="1" ht="48.75" customHeight="1" x14ac:dyDescent="0.4">
      <c r="A73" s="153">
        <v>58</v>
      </c>
      <c r="B73" s="154">
        <v>110</v>
      </c>
      <c r="C73" s="154">
        <f t="shared" si="0"/>
        <v>6380</v>
      </c>
      <c r="D73" s="332">
        <v>45187</v>
      </c>
      <c r="E73" s="154"/>
      <c r="F73" s="155" t="s">
        <v>60</v>
      </c>
      <c r="G73" s="156"/>
      <c r="H73" s="157"/>
      <c r="I73" s="158"/>
      <c r="J73" s="158"/>
    </row>
    <row r="74" spans="1:10" s="142" customFormat="1" ht="48.75" customHeight="1" x14ac:dyDescent="0.4">
      <c r="A74" s="136">
        <v>58</v>
      </c>
      <c r="B74" s="137">
        <v>285</v>
      </c>
      <c r="C74" s="137">
        <f t="shared" si="0"/>
        <v>16530</v>
      </c>
      <c r="D74" s="331">
        <v>45188</v>
      </c>
      <c r="E74" s="137"/>
      <c r="F74" s="138" t="s">
        <v>61</v>
      </c>
      <c r="G74" s="139"/>
      <c r="H74" s="140"/>
      <c r="I74" s="141"/>
      <c r="J74" s="141"/>
    </row>
    <row r="75" spans="1:10" s="142" customFormat="1" ht="48.75" customHeight="1" x14ac:dyDescent="0.4">
      <c r="A75" s="153">
        <v>57</v>
      </c>
      <c r="B75" s="154">
        <v>285</v>
      </c>
      <c r="C75" s="154">
        <f t="shared" ref="C75:C138" si="1">A75*B75</f>
        <v>16245</v>
      </c>
      <c r="D75" s="332">
        <v>45188</v>
      </c>
      <c r="E75" s="154"/>
      <c r="F75" s="155" t="s">
        <v>61</v>
      </c>
      <c r="G75" s="156"/>
      <c r="H75" s="157"/>
      <c r="I75" s="158"/>
      <c r="J75" s="158"/>
    </row>
    <row r="76" spans="1:10" s="142" customFormat="1" ht="48.75" customHeight="1" x14ac:dyDescent="0.4">
      <c r="A76" s="136">
        <v>58</v>
      </c>
      <c r="B76" s="137">
        <v>110</v>
      </c>
      <c r="C76" s="137">
        <f t="shared" si="1"/>
        <v>6380</v>
      </c>
      <c r="D76" s="331">
        <v>45188</v>
      </c>
      <c r="E76" s="137"/>
      <c r="F76" s="138" t="s">
        <v>60</v>
      </c>
      <c r="G76" s="139"/>
      <c r="H76" s="140"/>
      <c r="I76" s="141"/>
      <c r="J76" s="141"/>
    </row>
    <row r="77" spans="1:10" s="142" customFormat="1" ht="48.75" customHeight="1" x14ac:dyDescent="0.4">
      <c r="A77" s="153">
        <v>58</v>
      </c>
      <c r="B77" s="154">
        <v>285</v>
      </c>
      <c r="C77" s="154">
        <f t="shared" si="1"/>
        <v>16530</v>
      </c>
      <c r="D77" s="332">
        <v>45188</v>
      </c>
      <c r="E77" s="154"/>
      <c r="F77" s="155" t="s">
        <v>61</v>
      </c>
      <c r="G77" s="156"/>
      <c r="H77" s="157"/>
      <c r="I77" s="158"/>
      <c r="J77" s="158"/>
    </row>
    <row r="78" spans="1:10" s="142" customFormat="1" ht="48.75" customHeight="1" x14ac:dyDescent="0.4">
      <c r="A78" s="136">
        <v>60</v>
      </c>
      <c r="B78" s="137">
        <v>285</v>
      </c>
      <c r="C78" s="137">
        <f t="shared" si="1"/>
        <v>17100</v>
      </c>
      <c r="D78" s="331">
        <v>45189</v>
      </c>
      <c r="E78" s="137"/>
      <c r="F78" s="138" t="s">
        <v>61</v>
      </c>
      <c r="G78" s="139"/>
      <c r="H78" s="140"/>
      <c r="I78" s="141"/>
      <c r="J78" s="141"/>
    </row>
    <row r="79" spans="1:10" s="142" customFormat="1" ht="48.75" customHeight="1" x14ac:dyDescent="0.4">
      <c r="A79" s="153">
        <v>57</v>
      </c>
      <c r="B79" s="154">
        <v>110</v>
      </c>
      <c r="C79" s="154">
        <f t="shared" si="1"/>
        <v>6270</v>
      </c>
      <c r="D79" s="332">
        <v>45189</v>
      </c>
      <c r="E79" s="154"/>
      <c r="F79" s="155" t="s">
        <v>60</v>
      </c>
      <c r="G79" s="156"/>
      <c r="H79" s="157"/>
      <c r="I79" s="158"/>
      <c r="J79" s="158"/>
    </row>
    <row r="80" spans="1:10" s="142" customFormat="1" ht="48.75" customHeight="1" x14ac:dyDescent="0.4">
      <c r="A80" s="136">
        <v>57</v>
      </c>
      <c r="B80" s="137">
        <v>110</v>
      </c>
      <c r="C80" s="137">
        <f t="shared" si="1"/>
        <v>6270</v>
      </c>
      <c r="D80" s="331">
        <v>45190</v>
      </c>
      <c r="E80" s="137"/>
      <c r="F80" s="138" t="s">
        <v>60</v>
      </c>
      <c r="G80" s="139"/>
      <c r="H80" s="140"/>
      <c r="I80" s="141"/>
      <c r="J80" s="141"/>
    </row>
    <row r="81" spans="1:10" s="142" customFormat="1" ht="48.75" customHeight="1" x14ac:dyDescent="0.4">
      <c r="A81" s="153">
        <v>57</v>
      </c>
      <c r="B81" s="154">
        <v>110</v>
      </c>
      <c r="C81" s="154">
        <f t="shared" si="1"/>
        <v>6270</v>
      </c>
      <c r="D81" s="332">
        <v>45191</v>
      </c>
      <c r="E81" s="154"/>
      <c r="F81" s="155" t="s">
        <v>60</v>
      </c>
      <c r="G81" s="156"/>
      <c r="H81" s="157"/>
      <c r="I81" s="158"/>
      <c r="J81" s="158"/>
    </row>
    <row r="82" spans="1:10" s="142" customFormat="1" ht="48.75" customHeight="1" x14ac:dyDescent="0.4">
      <c r="A82" s="136">
        <v>58</v>
      </c>
      <c r="B82" s="137">
        <v>285</v>
      </c>
      <c r="C82" s="137">
        <f t="shared" si="1"/>
        <v>16530</v>
      </c>
      <c r="D82" s="331">
        <v>45191</v>
      </c>
      <c r="E82" s="137"/>
      <c r="F82" s="138" t="s">
        <v>61</v>
      </c>
      <c r="G82" s="139"/>
      <c r="H82" s="140"/>
      <c r="I82" s="141"/>
      <c r="J82" s="141"/>
    </row>
    <row r="83" spans="1:10" s="142" customFormat="1" ht="48.75" customHeight="1" x14ac:dyDescent="0.4">
      <c r="A83" s="153">
        <v>56</v>
      </c>
      <c r="B83" s="154">
        <v>285</v>
      </c>
      <c r="C83" s="154">
        <f t="shared" si="1"/>
        <v>15960</v>
      </c>
      <c r="D83" s="332">
        <v>45191</v>
      </c>
      <c r="E83" s="154"/>
      <c r="F83" s="155" t="s">
        <v>61</v>
      </c>
      <c r="G83" s="156"/>
      <c r="H83" s="157"/>
      <c r="I83" s="158"/>
      <c r="J83" s="158"/>
    </row>
    <row r="84" spans="1:10" s="142" customFormat="1" ht="48.75" customHeight="1" x14ac:dyDescent="0.4">
      <c r="A84" s="136">
        <v>45</v>
      </c>
      <c r="B84" s="137">
        <v>285</v>
      </c>
      <c r="C84" s="137">
        <f t="shared" si="1"/>
        <v>12825</v>
      </c>
      <c r="D84" s="331">
        <v>45193</v>
      </c>
      <c r="E84" s="137"/>
      <c r="F84" s="138" t="s">
        <v>61</v>
      </c>
      <c r="G84" s="139"/>
      <c r="H84" s="140"/>
      <c r="I84" s="141"/>
      <c r="J84" s="141"/>
    </row>
    <row r="85" spans="1:10" s="142" customFormat="1" ht="48.75" customHeight="1" x14ac:dyDescent="0.4">
      <c r="A85" s="153">
        <v>57</v>
      </c>
      <c r="B85" s="154">
        <v>285</v>
      </c>
      <c r="C85" s="154">
        <f t="shared" si="1"/>
        <v>16245</v>
      </c>
      <c r="D85" s="332">
        <v>45193</v>
      </c>
      <c r="E85" s="154"/>
      <c r="F85" s="155" t="s">
        <v>61</v>
      </c>
      <c r="G85" s="156"/>
      <c r="H85" s="157"/>
      <c r="I85" s="158"/>
      <c r="J85" s="158"/>
    </row>
    <row r="86" spans="1:10" s="142" customFormat="1" ht="48.75" customHeight="1" x14ac:dyDescent="0.4">
      <c r="A86" s="136">
        <v>57</v>
      </c>
      <c r="B86" s="137">
        <v>110</v>
      </c>
      <c r="C86" s="137">
        <f t="shared" si="1"/>
        <v>6270</v>
      </c>
      <c r="D86" s="331">
        <v>45215</v>
      </c>
      <c r="E86" s="137"/>
      <c r="F86" s="138" t="s">
        <v>60</v>
      </c>
      <c r="G86" s="139"/>
      <c r="H86" s="140"/>
      <c r="I86" s="141"/>
      <c r="J86" s="141"/>
    </row>
    <row r="87" spans="1:10" s="142" customFormat="1" ht="48.75" customHeight="1" x14ac:dyDescent="0.4">
      <c r="A87" s="153">
        <v>57</v>
      </c>
      <c r="B87" s="154">
        <v>285</v>
      </c>
      <c r="C87" s="154">
        <f t="shared" si="1"/>
        <v>16245</v>
      </c>
      <c r="D87" s="332">
        <v>45215</v>
      </c>
      <c r="E87" s="154"/>
      <c r="F87" s="155" t="s">
        <v>61</v>
      </c>
      <c r="G87" s="156"/>
      <c r="H87" s="157"/>
      <c r="I87" s="158"/>
      <c r="J87" s="158"/>
    </row>
    <row r="88" spans="1:10" s="142" customFormat="1" ht="48.75" customHeight="1" x14ac:dyDescent="0.4">
      <c r="A88" s="136">
        <v>55</v>
      </c>
      <c r="B88" s="137">
        <v>285</v>
      </c>
      <c r="C88" s="137">
        <f t="shared" si="1"/>
        <v>15675</v>
      </c>
      <c r="D88" s="331">
        <v>45215</v>
      </c>
      <c r="E88" s="137"/>
      <c r="F88" s="138" t="s">
        <v>61</v>
      </c>
      <c r="G88" s="139"/>
      <c r="H88" s="140"/>
      <c r="I88" s="141"/>
      <c r="J88" s="141"/>
    </row>
    <row r="89" spans="1:10" s="142" customFormat="1" ht="48.75" customHeight="1" x14ac:dyDescent="0.4">
      <c r="A89" s="153">
        <v>56</v>
      </c>
      <c r="B89" s="154">
        <v>110</v>
      </c>
      <c r="C89" s="154">
        <f t="shared" si="1"/>
        <v>6160</v>
      </c>
      <c r="D89" s="332">
        <v>45215</v>
      </c>
      <c r="E89" s="154"/>
      <c r="F89" s="155" t="s">
        <v>60</v>
      </c>
      <c r="G89" s="156"/>
      <c r="H89" s="157"/>
      <c r="I89" s="158"/>
      <c r="J89" s="158"/>
    </row>
    <row r="90" spans="1:10" s="142" customFormat="1" ht="48.75" customHeight="1" x14ac:dyDescent="0.4">
      <c r="A90" s="136">
        <v>56</v>
      </c>
      <c r="B90" s="137">
        <v>110</v>
      </c>
      <c r="C90" s="137">
        <f t="shared" si="1"/>
        <v>6160</v>
      </c>
      <c r="D90" s="331">
        <v>45218</v>
      </c>
      <c r="E90" s="137"/>
      <c r="F90" s="138" t="s">
        <v>60</v>
      </c>
      <c r="G90" s="139"/>
      <c r="H90" s="140"/>
      <c r="I90" s="141"/>
      <c r="J90" s="141"/>
    </row>
    <row r="91" spans="1:10" s="142" customFormat="1" ht="48.75" customHeight="1" x14ac:dyDescent="0.4">
      <c r="A91" s="153">
        <v>57</v>
      </c>
      <c r="B91" s="154">
        <v>110</v>
      </c>
      <c r="C91" s="154">
        <f t="shared" si="1"/>
        <v>6270</v>
      </c>
      <c r="D91" s="332">
        <v>45220</v>
      </c>
      <c r="E91" s="154"/>
      <c r="F91" s="155" t="s">
        <v>60</v>
      </c>
      <c r="G91" s="156"/>
      <c r="H91" s="157"/>
      <c r="I91" s="158"/>
      <c r="J91" s="158"/>
    </row>
    <row r="92" spans="1:10" s="142" customFormat="1" ht="48.75" customHeight="1" x14ac:dyDescent="0.4">
      <c r="A92" s="136">
        <v>60</v>
      </c>
      <c r="B92" s="137">
        <v>285</v>
      </c>
      <c r="C92" s="137">
        <f t="shared" si="1"/>
        <v>17100</v>
      </c>
      <c r="D92" s="331">
        <v>45225</v>
      </c>
      <c r="E92" s="137"/>
      <c r="F92" s="138" t="s">
        <v>61</v>
      </c>
      <c r="G92" s="139"/>
      <c r="H92" s="140"/>
      <c r="I92" s="141"/>
      <c r="J92" s="141"/>
    </row>
    <row r="93" spans="1:10" s="142" customFormat="1" ht="48.75" customHeight="1" x14ac:dyDescent="0.4">
      <c r="A93" s="153">
        <v>58</v>
      </c>
      <c r="B93" s="154">
        <v>110</v>
      </c>
      <c r="C93" s="154">
        <f t="shared" si="1"/>
        <v>6380</v>
      </c>
      <c r="D93" s="332">
        <v>45238</v>
      </c>
      <c r="E93" s="154"/>
      <c r="F93" s="155" t="s">
        <v>60</v>
      </c>
      <c r="G93" s="156"/>
      <c r="H93" s="157"/>
      <c r="I93" s="158"/>
      <c r="J93" s="158"/>
    </row>
    <row r="94" spans="1:10" s="142" customFormat="1" ht="48.75" customHeight="1" x14ac:dyDescent="0.4">
      <c r="A94" s="136">
        <v>58</v>
      </c>
      <c r="B94" s="137">
        <v>110</v>
      </c>
      <c r="C94" s="137">
        <f t="shared" si="1"/>
        <v>6380</v>
      </c>
      <c r="D94" s="331">
        <v>45238</v>
      </c>
      <c r="E94" s="137"/>
      <c r="F94" s="138" t="s">
        <v>60</v>
      </c>
      <c r="G94" s="139"/>
      <c r="H94" s="140"/>
      <c r="I94" s="141"/>
      <c r="J94" s="141"/>
    </row>
    <row r="95" spans="1:10" s="142" customFormat="1" ht="48.75" customHeight="1" x14ac:dyDescent="0.4">
      <c r="A95" s="153">
        <v>58</v>
      </c>
      <c r="B95" s="154">
        <v>110</v>
      </c>
      <c r="C95" s="154">
        <f t="shared" si="1"/>
        <v>6380</v>
      </c>
      <c r="D95" s="332">
        <v>45240</v>
      </c>
      <c r="E95" s="154"/>
      <c r="F95" s="155" t="s">
        <v>60</v>
      </c>
      <c r="G95" s="156"/>
      <c r="H95" s="157"/>
      <c r="I95" s="158"/>
      <c r="J95" s="158"/>
    </row>
    <row r="96" spans="1:10" s="142" customFormat="1" ht="48.75" customHeight="1" x14ac:dyDescent="0.4">
      <c r="A96" s="136">
        <v>58</v>
      </c>
      <c r="B96" s="137">
        <v>285</v>
      </c>
      <c r="C96" s="137">
        <f t="shared" si="1"/>
        <v>16530</v>
      </c>
      <c r="D96" s="331">
        <v>45240</v>
      </c>
      <c r="E96" s="137"/>
      <c r="F96" s="138" t="s">
        <v>61</v>
      </c>
      <c r="G96" s="139"/>
      <c r="H96" s="140"/>
      <c r="I96" s="141"/>
      <c r="J96" s="141"/>
    </row>
    <row r="97" spans="1:10" s="142" customFormat="1" ht="48.75" customHeight="1" x14ac:dyDescent="0.4">
      <c r="A97" s="153">
        <v>58</v>
      </c>
      <c r="B97" s="154">
        <v>285</v>
      </c>
      <c r="C97" s="154">
        <f t="shared" si="1"/>
        <v>16530</v>
      </c>
      <c r="D97" s="332">
        <v>45240</v>
      </c>
      <c r="E97" s="154"/>
      <c r="F97" s="155" t="s">
        <v>61</v>
      </c>
      <c r="G97" s="156"/>
      <c r="H97" s="157"/>
      <c r="I97" s="158"/>
      <c r="J97" s="158"/>
    </row>
    <row r="98" spans="1:10" s="142" customFormat="1" ht="48.75" customHeight="1" x14ac:dyDescent="0.4">
      <c r="A98" s="136">
        <v>57</v>
      </c>
      <c r="B98" s="137">
        <v>110</v>
      </c>
      <c r="C98" s="137">
        <f t="shared" si="1"/>
        <v>6270</v>
      </c>
      <c r="D98" s="331">
        <v>45244</v>
      </c>
      <c r="E98" s="137"/>
      <c r="F98" s="138" t="s">
        <v>60</v>
      </c>
      <c r="G98" s="139"/>
      <c r="H98" s="140"/>
      <c r="I98" s="141"/>
      <c r="J98" s="141"/>
    </row>
    <row r="99" spans="1:10" s="142" customFormat="1" ht="48.75" customHeight="1" x14ac:dyDescent="0.4">
      <c r="A99" s="153">
        <v>60</v>
      </c>
      <c r="B99" s="154">
        <v>285</v>
      </c>
      <c r="C99" s="154">
        <f t="shared" si="1"/>
        <v>17100</v>
      </c>
      <c r="D99" s="332">
        <v>45244</v>
      </c>
      <c r="E99" s="154"/>
      <c r="F99" s="155" t="s">
        <v>61</v>
      </c>
      <c r="G99" s="156"/>
      <c r="H99" s="157"/>
      <c r="I99" s="158"/>
      <c r="J99" s="158"/>
    </row>
    <row r="100" spans="1:10" s="142" customFormat="1" ht="48.75" customHeight="1" x14ac:dyDescent="0.4">
      <c r="A100" s="136">
        <v>58</v>
      </c>
      <c r="B100" s="137">
        <v>285</v>
      </c>
      <c r="C100" s="137">
        <f t="shared" si="1"/>
        <v>16530</v>
      </c>
      <c r="D100" s="331">
        <v>45247</v>
      </c>
      <c r="E100" s="137"/>
      <c r="F100" s="138" t="s">
        <v>61</v>
      </c>
      <c r="G100" s="139"/>
      <c r="H100" s="140"/>
      <c r="I100" s="141"/>
      <c r="J100" s="141"/>
    </row>
    <row r="101" spans="1:10" s="142" customFormat="1" ht="48.75" customHeight="1" x14ac:dyDescent="0.4">
      <c r="A101" s="153">
        <v>58</v>
      </c>
      <c r="B101" s="154">
        <v>285</v>
      </c>
      <c r="C101" s="154">
        <f t="shared" si="1"/>
        <v>16530</v>
      </c>
      <c r="D101" s="332">
        <v>45252</v>
      </c>
      <c r="E101" s="154"/>
      <c r="F101" s="155" t="s">
        <v>61</v>
      </c>
      <c r="G101" s="156"/>
      <c r="H101" s="157"/>
      <c r="I101" s="158"/>
      <c r="J101" s="158"/>
    </row>
    <row r="102" spans="1:10" s="142" customFormat="1" ht="48.75" customHeight="1" x14ac:dyDescent="0.4">
      <c r="A102" s="136">
        <v>58</v>
      </c>
      <c r="B102" s="137">
        <v>110</v>
      </c>
      <c r="C102" s="137">
        <f t="shared" si="1"/>
        <v>6380</v>
      </c>
      <c r="D102" s="331">
        <v>45254</v>
      </c>
      <c r="E102" s="137"/>
      <c r="F102" s="138" t="s">
        <v>60</v>
      </c>
      <c r="G102" s="139"/>
      <c r="H102" s="140"/>
      <c r="I102" s="141"/>
      <c r="J102" s="141"/>
    </row>
    <row r="103" spans="1:10" s="142" customFormat="1" ht="48.75" customHeight="1" x14ac:dyDescent="0.4">
      <c r="A103" s="153">
        <v>57</v>
      </c>
      <c r="B103" s="154">
        <v>110</v>
      </c>
      <c r="C103" s="154">
        <f t="shared" si="1"/>
        <v>6270</v>
      </c>
      <c r="D103" s="332">
        <v>45254</v>
      </c>
      <c r="E103" s="154"/>
      <c r="F103" s="155" t="s">
        <v>60</v>
      </c>
      <c r="G103" s="156"/>
      <c r="H103" s="157"/>
      <c r="I103" s="158"/>
      <c r="J103" s="158"/>
    </row>
    <row r="104" spans="1:10" s="142" customFormat="1" ht="48.75" customHeight="1" x14ac:dyDescent="0.4">
      <c r="A104" s="136">
        <v>58</v>
      </c>
      <c r="B104" s="137">
        <v>110</v>
      </c>
      <c r="C104" s="137">
        <f t="shared" si="1"/>
        <v>6380</v>
      </c>
      <c r="D104" s="331">
        <v>45267</v>
      </c>
      <c r="E104" s="137"/>
      <c r="F104" s="138" t="s">
        <v>60</v>
      </c>
      <c r="G104" s="139"/>
      <c r="H104" s="140"/>
      <c r="I104" s="141"/>
      <c r="J104" s="141"/>
    </row>
    <row r="105" spans="1:10" s="142" customFormat="1" ht="48.75" customHeight="1" x14ac:dyDescent="0.4">
      <c r="A105" s="153">
        <v>60</v>
      </c>
      <c r="B105" s="154">
        <v>285</v>
      </c>
      <c r="C105" s="154">
        <f t="shared" si="1"/>
        <v>17100</v>
      </c>
      <c r="D105" s="332">
        <v>45268</v>
      </c>
      <c r="E105" s="154"/>
      <c r="F105" s="155" t="s">
        <v>61</v>
      </c>
      <c r="G105" s="139">
        <v>50000</v>
      </c>
      <c r="H105" s="140">
        <v>2240</v>
      </c>
      <c r="I105" s="141">
        <v>45305</v>
      </c>
      <c r="J105" s="141">
        <v>45305</v>
      </c>
    </row>
    <row r="106" spans="1:10" s="142" customFormat="1" ht="48.75" customHeight="1" x14ac:dyDescent="0.4">
      <c r="A106" s="136">
        <v>58</v>
      </c>
      <c r="B106" s="137">
        <v>285</v>
      </c>
      <c r="C106" s="137">
        <f t="shared" si="1"/>
        <v>16530</v>
      </c>
      <c r="D106" s="331">
        <v>45269</v>
      </c>
      <c r="E106" s="137"/>
      <c r="F106" s="138" t="s">
        <v>61</v>
      </c>
      <c r="G106" s="156">
        <v>50000</v>
      </c>
      <c r="H106" s="157">
        <v>2261</v>
      </c>
      <c r="I106" s="158">
        <v>45308</v>
      </c>
      <c r="J106" s="158">
        <v>45308</v>
      </c>
    </row>
    <row r="107" spans="1:10" s="142" customFormat="1" ht="36" customHeight="1" x14ac:dyDescent="0.4">
      <c r="A107" s="161"/>
      <c r="B107" s="162"/>
      <c r="C107" s="162"/>
      <c r="D107" s="333"/>
      <c r="E107" s="162"/>
      <c r="F107" s="163"/>
      <c r="G107" s="164">
        <v>50000</v>
      </c>
      <c r="H107" s="165">
        <v>2276</v>
      </c>
      <c r="I107" s="166">
        <v>45311</v>
      </c>
      <c r="J107" s="166">
        <v>45311</v>
      </c>
    </row>
    <row r="108" spans="1:10" s="142" customFormat="1" ht="48.75" customHeight="1" x14ac:dyDescent="0.4">
      <c r="A108" s="136">
        <v>1529</v>
      </c>
      <c r="B108" s="137">
        <v>200</v>
      </c>
      <c r="C108" s="137">
        <f t="shared" si="1"/>
        <v>305800</v>
      </c>
      <c r="D108" s="331">
        <v>45311</v>
      </c>
      <c r="E108" s="137" t="s">
        <v>133</v>
      </c>
      <c r="F108" s="138" t="s">
        <v>132</v>
      </c>
      <c r="G108" s="139"/>
      <c r="H108" s="140"/>
      <c r="I108" s="141"/>
      <c r="J108" s="141"/>
    </row>
    <row r="109" spans="1:10" s="142" customFormat="1" ht="48.75" customHeight="1" x14ac:dyDescent="0.4">
      <c r="A109" s="153">
        <v>174</v>
      </c>
      <c r="B109" s="154">
        <v>285</v>
      </c>
      <c r="C109" s="154">
        <f t="shared" si="1"/>
        <v>49590</v>
      </c>
      <c r="D109" s="332">
        <v>45305</v>
      </c>
      <c r="E109" s="154" t="s">
        <v>135</v>
      </c>
      <c r="F109" s="155" t="s">
        <v>61</v>
      </c>
      <c r="G109" s="156"/>
      <c r="H109" s="157"/>
      <c r="I109" s="158"/>
      <c r="J109" s="158"/>
    </row>
    <row r="110" spans="1:10" s="142" customFormat="1" ht="48.75" customHeight="1" x14ac:dyDescent="0.4">
      <c r="A110" s="136">
        <v>174</v>
      </c>
      <c r="B110" s="137">
        <v>110</v>
      </c>
      <c r="C110" s="137">
        <f t="shared" si="1"/>
        <v>19140</v>
      </c>
      <c r="D110" s="331">
        <v>45305</v>
      </c>
      <c r="E110" s="137" t="s">
        <v>134</v>
      </c>
      <c r="F110" s="138" t="s">
        <v>60</v>
      </c>
      <c r="G110" s="139"/>
      <c r="H110" s="140"/>
      <c r="I110" s="141"/>
      <c r="J110" s="141"/>
    </row>
    <row r="111" spans="1:10" s="142" customFormat="1" ht="48.75" customHeight="1" x14ac:dyDescent="0.4">
      <c r="A111" s="153">
        <v>58</v>
      </c>
      <c r="B111" s="154">
        <v>285</v>
      </c>
      <c r="C111" s="154">
        <f t="shared" si="1"/>
        <v>16530</v>
      </c>
      <c r="D111" s="332">
        <v>45312</v>
      </c>
      <c r="E111" s="154"/>
      <c r="F111" s="155" t="s">
        <v>61</v>
      </c>
      <c r="G111" s="156">
        <v>150000</v>
      </c>
      <c r="H111" s="157">
        <v>2301</v>
      </c>
      <c r="I111" s="158">
        <v>45313</v>
      </c>
      <c r="J111" s="158">
        <v>45313</v>
      </c>
    </row>
    <row r="112" spans="1:10" s="142" customFormat="1" ht="48.75" customHeight="1" x14ac:dyDescent="0.4">
      <c r="A112" s="136">
        <v>56</v>
      </c>
      <c r="B112" s="137">
        <v>110</v>
      </c>
      <c r="C112" s="137">
        <f t="shared" si="1"/>
        <v>6160</v>
      </c>
      <c r="D112" s="331">
        <v>45312</v>
      </c>
      <c r="E112" s="137"/>
      <c r="F112" s="138" t="s">
        <v>60</v>
      </c>
      <c r="G112" s="139">
        <v>50000</v>
      </c>
      <c r="H112" s="140">
        <v>2349</v>
      </c>
      <c r="I112" s="141">
        <v>45320</v>
      </c>
      <c r="J112" s="141">
        <v>45320</v>
      </c>
    </row>
    <row r="113" spans="1:10" s="142" customFormat="1" ht="51" customHeight="1" x14ac:dyDescent="0.4">
      <c r="A113" s="161">
        <v>9788</v>
      </c>
      <c r="B113" s="162">
        <v>25</v>
      </c>
      <c r="C113" s="162">
        <f t="shared" si="1"/>
        <v>244700</v>
      </c>
      <c r="D113" s="333">
        <v>45293</v>
      </c>
      <c r="E113" s="162" t="s">
        <v>162</v>
      </c>
      <c r="F113" s="155" t="s">
        <v>167</v>
      </c>
      <c r="G113" s="156">
        <v>50000</v>
      </c>
      <c r="H113" s="157">
        <v>2392</v>
      </c>
      <c r="I113" s="158">
        <v>45325</v>
      </c>
      <c r="J113" s="158">
        <v>45325</v>
      </c>
    </row>
    <row r="114" spans="1:10" s="142" customFormat="1" ht="48.75" customHeight="1" x14ac:dyDescent="0.4">
      <c r="A114" s="136">
        <v>40</v>
      </c>
      <c r="B114" s="137">
        <v>330</v>
      </c>
      <c r="C114" s="137">
        <f t="shared" si="1"/>
        <v>13200</v>
      </c>
      <c r="D114" s="331">
        <v>45315</v>
      </c>
      <c r="E114" s="137"/>
      <c r="F114" s="138" t="s">
        <v>61</v>
      </c>
      <c r="G114" s="139">
        <v>50000</v>
      </c>
      <c r="H114" s="140">
        <v>2412</v>
      </c>
      <c r="I114" s="141">
        <v>45329</v>
      </c>
      <c r="J114" s="141">
        <v>45329</v>
      </c>
    </row>
    <row r="115" spans="1:10" s="142" customFormat="1" ht="48.75" customHeight="1" x14ac:dyDescent="0.4">
      <c r="A115" s="153">
        <v>58</v>
      </c>
      <c r="B115" s="154">
        <v>330</v>
      </c>
      <c r="C115" s="154">
        <f t="shared" si="1"/>
        <v>19140</v>
      </c>
      <c r="D115" s="332">
        <v>45315</v>
      </c>
      <c r="E115" s="154"/>
      <c r="F115" s="155" t="s">
        <v>61</v>
      </c>
      <c r="G115" s="156">
        <v>50000</v>
      </c>
      <c r="H115" s="157">
        <v>2434</v>
      </c>
      <c r="I115" s="158">
        <v>45332</v>
      </c>
      <c r="J115" s="158">
        <v>45332</v>
      </c>
    </row>
    <row r="116" spans="1:10" s="142" customFormat="1" ht="48.75" customHeight="1" x14ac:dyDescent="0.4">
      <c r="A116" s="136">
        <v>58</v>
      </c>
      <c r="B116" s="137">
        <v>330</v>
      </c>
      <c r="C116" s="137">
        <f t="shared" si="1"/>
        <v>19140</v>
      </c>
      <c r="D116" s="331">
        <v>45316</v>
      </c>
      <c r="E116" s="137"/>
      <c r="F116" s="138" t="s">
        <v>61</v>
      </c>
      <c r="G116" s="139">
        <v>100000</v>
      </c>
      <c r="H116" s="140">
        <v>2516</v>
      </c>
      <c r="I116" s="141">
        <v>45344</v>
      </c>
      <c r="J116" s="141">
        <v>45344</v>
      </c>
    </row>
    <row r="117" spans="1:10" s="142" customFormat="1" ht="48.75" customHeight="1" x14ac:dyDescent="0.4">
      <c r="A117" s="153">
        <v>56</v>
      </c>
      <c r="B117" s="154">
        <v>130</v>
      </c>
      <c r="C117" s="154">
        <f t="shared" si="1"/>
        <v>7280</v>
      </c>
      <c r="D117" s="332">
        <v>45316</v>
      </c>
      <c r="E117" s="154"/>
      <c r="F117" s="155" t="s">
        <v>60</v>
      </c>
      <c r="G117" s="156">
        <v>100000</v>
      </c>
      <c r="H117" s="157">
        <v>2580</v>
      </c>
      <c r="I117" s="158">
        <v>45357</v>
      </c>
      <c r="J117" s="158">
        <v>45357</v>
      </c>
    </row>
    <row r="118" spans="1:10" s="142" customFormat="1" ht="48.75" customHeight="1" x14ac:dyDescent="0.4">
      <c r="A118" s="136">
        <v>1</v>
      </c>
      <c r="B118" s="137">
        <f>5*600</f>
        <v>3000</v>
      </c>
      <c r="C118" s="137">
        <f t="shared" si="1"/>
        <v>3000</v>
      </c>
      <c r="D118" s="331">
        <v>45316</v>
      </c>
      <c r="E118" s="198" t="s">
        <v>163</v>
      </c>
      <c r="F118" s="138" t="s">
        <v>60</v>
      </c>
      <c r="G118" s="139">
        <v>300000</v>
      </c>
      <c r="H118" s="140">
        <v>2602</v>
      </c>
      <c r="I118" s="141">
        <v>45360</v>
      </c>
      <c r="J118" s="141">
        <v>45360</v>
      </c>
    </row>
    <row r="119" spans="1:10" s="142" customFormat="1" ht="48.75" customHeight="1" x14ac:dyDescent="0.4">
      <c r="A119" s="153">
        <v>20</v>
      </c>
      <c r="B119" s="154">
        <v>330</v>
      </c>
      <c r="C119" s="154">
        <f t="shared" si="1"/>
        <v>6600</v>
      </c>
      <c r="D119" s="332">
        <v>45317</v>
      </c>
      <c r="E119" s="154"/>
      <c r="F119" s="155" t="s">
        <v>61</v>
      </c>
      <c r="G119" s="156">
        <v>100000</v>
      </c>
      <c r="H119" s="157">
        <v>2638</v>
      </c>
      <c r="I119" s="158">
        <v>45364</v>
      </c>
      <c r="J119" s="158">
        <v>45364</v>
      </c>
    </row>
    <row r="120" spans="1:10" s="142" customFormat="1" ht="48.75" customHeight="1" x14ac:dyDescent="0.4">
      <c r="A120" s="136">
        <v>20</v>
      </c>
      <c r="B120" s="137">
        <v>130</v>
      </c>
      <c r="C120" s="137">
        <f t="shared" si="1"/>
        <v>2600</v>
      </c>
      <c r="D120" s="331">
        <v>45317</v>
      </c>
      <c r="E120" s="137"/>
      <c r="F120" s="138" t="s">
        <v>60</v>
      </c>
      <c r="G120" s="139">
        <v>200000</v>
      </c>
      <c r="H120" s="140">
        <v>2698</v>
      </c>
      <c r="I120" s="141">
        <v>45371</v>
      </c>
      <c r="J120" s="141">
        <v>45371</v>
      </c>
    </row>
    <row r="121" spans="1:10" s="142" customFormat="1" ht="48.75" customHeight="1" x14ac:dyDescent="0.4">
      <c r="A121" s="153">
        <v>1</v>
      </c>
      <c r="B121" s="154">
        <v>500</v>
      </c>
      <c r="C121" s="154">
        <f t="shared" si="1"/>
        <v>500</v>
      </c>
      <c r="D121" s="332">
        <v>45318</v>
      </c>
      <c r="E121" s="154" t="s">
        <v>164</v>
      </c>
      <c r="F121" s="155" t="s">
        <v>60</v>
      </c>
      <c r="G121" s="156">
        <v>30000</v>
      </c>
      <c r="H121" s="157">
        <v>4277</v>
      </c>
      <c r="I121" s="158">
        <v>45570</v>
      </c>
      <c r="J121" s="158">
        <v>45570</v>
      </c>
    </row>
    <row r="122" spans="1:10" s="142" customFormat="1" ht="48.75" customHeight="1" x14ac:dyDescent="0.4">
      <c r="A122" s="136">
        <v>1</v>
      </c>
      <c r="B122" s="137">
        <v>1500</v>
      </c>
      <c r="C122" s="137">
        <f t="shared" si="1"/>
        <v>1500</v>
      </c>
      <c r="D122" s="331">
        <v>45318</v>
      </c>
      <c r="E122" s="137" t="s">
        <v>165</v>
      </c>
      <c r="F122" s="138" t="s">
        <v>61</v>
      </c>
      <c r="G122" s="139">
        <v>50000</v>
      </c>
      <c r="H122" s="140">
        <v>4286</v>
      </c>
      <c r="I122" s="141">
        <v>45571</v>
      </c>
      <c r="J122" s="141">
        <v>45571</v>
      </c>
    </row>
    <row r="123" spans="1:10" s="142" customFormat="1" ht="48.75" customHeight="1" x14ac:dyDescent="0.4">
      <c r="A123" s="153">
        <v>22</v>
      </c>
      <c r="B123" s="154">
        <v>330</v>
      </c>
      <c r="C123" s="154">
        <f t="shared" si="1"/>
        <v>7260</v>
      </c>
      <c r="D123" s="332">
        <v>45319</v>
      </c>
      <c r="E123" s="154"/>
      <c r="F123" s="155" t="s">
        <v>61</v>
      </c>
      <c r="G123" s="156">
        <v>400000</v>
      </c>
      <c r="H123" s="157">
        <v>4324</v>
      </c>
      <c r="I123" s="158">
        <v>45575</v>
      </c>
      <c r="J123" s="158">
        <v>45575</v>
      </c>
    </row>
    <row r="124" spans="1:10" s="142" customFormat="1" ht="48.75" customHeight="1" x14ac:dyDescent="0.4">
      <c r="A124" s="136">
        <v>22</v>
      </c>
      <c r="B124" s="137">
        <v>130</v>
      </c>
      <c r="C124" s="137">
        <f t="shared" si="1"/>
        <v>2860</v>
      </c>
      <c r="D124" s="331">
        <v>45320</v>
      </c>
      <c r="E124" s="137"/>
      <c r="F124" s="138" t="s">
        <v>60</v>
      </c>
      <c r="G124" s="139">
        <v>200000</v>
      </c>
      <c r="H124" s="140">
        <v>4345</v>
      </c>
      <c r="I124" s="141">
        <v>45579</v>
      </c>
      <c r="J124" s="141">
        <v>45579</v>
      </c>
    </row>
    <row r="125" spans="1:10" s="142" customFormat="1" ht="48.75" customHeight="1" x14ac:dyDescent="0.4">
      <c r="A125" s="153">
        <v>120</v>
      </c>
      <c r="B125" s="154">
        <v>330</v>
      </c>
      <c r="C125" s="154">
        <f t="shared" si="1"/>
        <v>39600</v>
      </c>
      <c r="D125" s="332">
        <v>45339</v>
      </c>
      <c r="E125" s="154"/>
      <c r="F125" s="155" t="s">
        <v>173</v>
      </c>
      <c r="G125" s="156">
        <v>100000</v>
      </c>
      <c r="H125" s="157">
        <v>4363</v>
      </c>
      <c r="I125" s="158">
        <v>45581</v>
      </c>
      <c r="J125" s="158">
        <v>45581</v>
      </c>
    </row>
    <row r="126" spans="1:10" s="142" customFormat="1" ht="48.75" customHeight="1" x14ac:dyDescent="0.4">
      <c r="A126" s="136">
        <v>120</v>
      </c>
      <c r="B126" s="137">
        <v>330</v>
      </c>
      <c r="C126" s="137">
        <f t="shared" si="1"/>
        <v>39600</v>
      </c>
      <c r="D126" s="331">
        <v>45340</v>
      </c>
      <c r="E126" s="137"/>
      <c r="F126" s="138" t="s">
        <v>173</v>
      </c>
      <c r="G126" s="139">
        <v>150000</v>
      </c>
      <c r="H126" s="140">
        <v>4373</v>
      </c>
      <c r="I126" s="141">
        <v>45582</v>
      </c>
      <c r="J126" s="141">
        <v>45582</v>
      </c>
    </row>
    <row r="127" spans="1:10" s="142" customFormat="1" ht="48.75" customHeight="1" x14ac:dyDescent="0.4">
      <c r="A127" s="153">
        <v>120</v>
      </c>
      <c r="B127" s="154">
        <v>330</v>
      </c>
      <c r="C127" s="154">
        <f t="shared" si="1"/>
        <v>39600</v>
      </c>
      <c r="D127" s="332">
        <v>45341</v>
      </c>
      <c r="E127" s="154"/>
      <c r="F127" s="138" t="s">
        <v>173</v>
      </c>
      <c r="G127" s="156">
        <v>200000</v>
      </c>
      <c r="H127" s="157">
        <v>4389</v>
      </c>
      <c r="I127" s="158">
        <v>45584</v>
      </c>
      <c r="J127" s="158">
        <v>45584</v>
      </c>
    </row>
    <row r="128" spans="1:10" s="142" customFormat="1" ht="48.75" customHeight="1" x14ac:dyDescent="0.4">
      <c r="A128" s="136">
        <v>120</v>
      </c>
      <c r="B128" s="137">
        <v>130</v>
      </c>
      <c r="C128" s="137">
        <f t="shared" si="1"/>
        <v>15600</v>
      </c>
      <c r="D128" s="331">
        <v>45353</v>
      </c>
      <c r="E128" s="137"/>
      <c r="F128" s="138" t="s">
        <v>173</v>
      </c>
      <c r="G128" s="139">
        <v>90000</v>
      </c>
      <c r="H128" s="140">
        <v>4399</v>
      </c>
      <c r="I128" s="141">
        <v>45585</v>
      </c>
      <c r="J128" s="141">
        <v>45585</v>
      </c>
    </row>
    <row r="129" spans="1:11" s="142" customFormat="1" ht="48.75" customHeight="1" x14ac:dyDescent="0.4">
      <c r="A129" s="153">
        <v>360</v>
      </c>
      <c r="B129" s="154">
        <v>130</v>
      </c>
      <c r="C129" s="154">
        <f t="shared" si="1"/>
        <v>46800</v>
      </c>
      <c r="D129" s="332">
        <v>45354</v>
      </c>
      <c r="E129" s="154"/>
      <c r="F129" s="138" t="s">
        <v>173</v>
      </c>
      <c r="G129" s="156">
        <v>150000</v>
      </c>
      <c r="H129" s="157">
        <v>4471</v>
      </c>
      <c r="I129" s="158">
        <v>45587</v>
      </c>
      <c r="J129" s="158">
        <v>45587</v>
      </c>
    </row>
    <row r="130" spans="1:11" s="142" customFormat="1" ht="48.75" customHeight="1" x14ac:dyDescent="0.4">
      <c r="A130" s="136">
        <v>300</v>
      </c>
      <c r="B130" s="137">
        <v>330</v>
      </c>
      <c r="C130" s="137">
        <f t="shared" si="1"/>
        <v>99000</v>
      </c>
      <c r="D130" s="331">
        <v>45355</v>
      </c>
      <c r="E130" s="137"/>
      <c r="F130" s="138" t="s">
        <v>173</v>
      </c>
      <c r="G130" s="139">
        <v>300000</v>
      </c>
      <c r="H130" s="140">
        <v>4488</v>
      </c>
      <c r="I130" s="141">
        <v>45589</v>
      </c>
      <c r="J130" s="141">
        <v>45589</v>
      </c>
    </row>
    <row r="131" spans="1:11" s="142" customFormat="1" ht="48.75" customHeight="1" x14ac:dyDescent="0.4">
      <c r="A131" s="153">
        <v>180</v>
      </c>
      <c r="B131" s="154">
        <v>130</v>
      </c>
      <c r="C131" s="154">
        <f t="shared" si="1"/>
        <v>23400</v>
      </c>
      <c r="D131" s="332">
        <v>45356</v>
      </c>
      <c r="E131" s="154"/>
      <c r="F131" s="138" t="s">
        <v>173</v>
      </c>
      <c r="G131" s="156">
        <v>200000</v>
      </c>
      <c r="H131" s="157">
        <v>133</v>
      </c>
      <c r="I131" s="158">
        <v>45595</v>
      </c>
      <c r="J131" s="158">
        <v>45595</v>
      </c>
    </row>
    <row r="132" spans="1:11" s="142" customFormat="1" ht="48.75" customHeight="1" x14ac:dyDescent="0.4">
      <c r="A132" s="136">
        <v>120</v>
      </c>
      <c r="B132" s="137">
        <v>330</v>
      </c>
      <c r="C132" s="137">
        <f t="shared" si="1"/>
        <v>39600</v>
      </c>
      <c r="D132" s="331">
        <v>45356</v>
      </c>
      <c r="E132" s="137"/>
      <c r="F132" s="138" t="s">
        <v>173</v>
      </c>
      <c r="G132" s="139">
        <v>100000</v>
      </c>
      <c r="H132" s="140">
        <v>4519</v>
      </c>
      <c r="I132" s="141">
        <v>45599</v>
      </c>
      <c r="J132" s="141">
        <v>45599</v>
      </c>
    </row>
    <row r="133" spans="1:11" s="142" customFormat="1" ht="48.75" customHeight="1" x14ac:dyDescent="0.4">
      <c r="A133" s="153">
        <v>60</v>
      </c>
      <c r="B133" s="154">
        <v>130</v>
      </c>
      <c r="C133" s="154">
        <f t="shared" si="1"/>
        <v>7800</v>
      </c>
      <c r="D133" s="332">
        <v>45357</v>
      </c>
      <c r="E133" s="154"/>
      <c r="F133" s="138" t="s">
        <v>173</v>
      </c>
      <c r="G133" s="156">
        <v>150000</v>
      </c>
      <c r="H133" s="157">
        <v>4531</v>
      </c>
      <c r="I133" s="158">
        <v>45601</v>
      </c>
      <c r="J133" s="158">
        <v>45601</v>
      </c>
    </row>
    <row r="134" spans="1:11" s="142" customFormat="1" ht="48.75" customHeight="1" x14ac:dyDescent="0.4">
      <c r="A134" s="136">
        <v>120</v>
      </c>
      <c r="B134" s="137">
        <v>330</v>
      </c>
      <c r="C134" s="137">
        <f t="shared" si="1"/>
        <v>39600</v>
      </c>
      <c r="D134" s="331">
        <v>45357</v>
      </c>
      <c r="E134" s="137"/>
      <c r="F134" s="138" t="s">
        <v>173</v>
      </c>
      <c r="G134" s="139">
        <v>200000</v>
      </c>
      <c r="H134" s="140">
        <v>4557</v>
      </c>
      <c r="I134" s="141">
        <v>45603</v>
      </c>
      <c r="J134" s="141">
        <v>45603</v>
      </c>
    </row>
    <row r="135" spans="1:11" s="142" customFormat="1" ht="48.75" customHeight="1" x14ac:dyDescent="0.4">
      <c r="A135" s="153">
        <v>120</v>
      </c>
      <c r="B135" s="154">
        <v>330</v>
      </c>
      <c r="C135" s="154">
        <f t="shared" si="1"/>
        <v>39600</v>
      </c>
      <c r="D135" s="332">
        <v>45358</v>
      </c>
      <c r="E135" s="154"/>
      <c r="F135" s="138" t="s">
        <v>173</v>
      </c>
      <c r="G135" s="139">
        <v>200000</v>
      </c>
      <c r="H135" s="140">
        <v>4567</v>
      </c>
      <c r="I135" s="141">
        <v>45605</v>
      </c>
      <c r="J135" s="440" t="s">
        <v>186</v>
      </c>
      <c r="K135" s="441"/>
    </row>
    <row r="136" spans="1:11" s="142" customFormat="1" ht="48.75" customHeight="1" x14ac:dyDescent="0.4">
      <c r="A136" s="136">
        <v>120</v>
      </c>
      <c r="B136" s="137">
        <v>130</v>
      </c>
      <c r="C136" s="137">
        <f t="shared" si="1"/>
        <v>15600</v>
      </c>
      <c r="D136" s="331">
        <v>45358</v>
      </c>
      <c r="E136" s="137"/>
      <c r="F136" s="138" t="s">
        <v>173</v>
      </c>
      <c r="G136" s="156">
        <v>200000</v>
      </c>
      <c r="H136" s="157">
        <v>4580</v>
      </c>
      <c r="I136" s="158">
        <v>45606</v>
      </c>
      <c r="J136" s="442"/>
      <c r="K136" s="443"/>
    </row>
    <row r="137" spans="1:11" s="142" customFormat="1" ht="48.75" customHeight="1" x14ac:dyDescent="0.4">
      <c r="A137" s="153">
        <v>120</v>
      </c>
      <c r="B137" s="154">
        <v>130</v>
      </c>
      <c r="C137" s="154">
        <f t="shared" si="1"/>
        <v>15600</v>
      </c>
      <c r="D137" s="332">
        <v>45359</v>
      </c>
      <c r="E137" s="154"/>
      <c r="F137" s="138" t="s">
        <v>173</v>
      </c>
      <c r="G137" s="139">
        <v>200000</v>
      </c>
      <c r="H137" s="140">
        <v>4596</v>
      </c>
      <c r="I137" s="141">
        <v>45608</v>
      </c>
      <c r="J137" s="444"/>
      <c r="K137" s="445"/>
    </row>
    <row r="138" spans="1:11" s="142" customFormat="1" ht="48.75" customHeight="1" x14ac:dyDescent="0.4">
      <c r="A138" s="136">
        <v>240</v>
      </c>
      <c r="B138" s="137">
        <v>330</v>
      </c>
      <c r="C138" s="137">
        <f t="shared" si="1"/>
        <v>79200</v>
      </c>
      <c r="D138" s="331">
        <v>45359</v>
      </c>
      <c r="E138" s="137"/>
      <c r="F138" s="138" t="s">
        <v>173</v>
      </c>
      <c r="G138" s="156">
        <v>100000</v>
      </c>
      <c r="H138" s="157">
        <v>4611</v>
      </c>
      <c r="I138" s="158">
        <v>45610</v>
      </c>
      <c r="J138" s="158">
        <v>45610</v>
      </c>
    </row>
    <row r="139" spans="1:11" s="142" customFormat="1" ht="48.75" customHeight="1" x14ac:dyDescent="0.4">
      <c r="A139" s="153">
        <v>120</v>
      </c>
      <c r="B139" s="154">
        <v>330</v>
      </c>
      <c r="C139" s="154">
        <f t="shared" ref="C139:C375" si="2">A139*B139</f>
        <v>39600</v>
      </c>
      <c r="D139" s="332">
        <v>45360</v>
      </c>
      <c r="E139" s="154"/>
      <c r="F139" s="138" t="s">
        <v>173</v>
      </c>
      <c r="G139" s="156">
        <v>100000</v>
      </c>
      <c r="H139" s="157">
        <v>4627</v>
      </c>
      <c r="I139" s="158">
        <v>45612</v>
      </c>
      <c r="J139" s="158">
        <v>45612</v>
      </c>
    </row>
    <row r="140" spans="1:11" s="142" customFormat="1" ht="48.75" customHeight="1" x14ac:dyDescent="0.4">
      <c r="A140" s="136">
        <v>60</v>
      </c>
      <c r="B140" s="137">
        <v>130</v>
      </c>
      <c r="C140" s="137">
        <f t="shared" si="2"/>
        <v>7800</v>
      </c>
      <c r="D140" s="331">
        <v>45360</v>
      </c>
      <c r="E140" s="137"/>
      <c r="F140" s="138" t="s">
        <v>173</v>
      </c>
      <c r="G140" s="139">
        <v>400000</v>
      </c>
      <c r="H140" s="140">
        <v>4636</v>
      </c>
      <c r="I140" s="141">
        <v>45613</v>
      </c>
      <c r="J140" s="141">
        <v>45613</v>
      </c>
    </row>
    <row r="141" spans="1:11" s="142" customFormat="1" ht="48.75" customHeight="1" x14ac:dyDescent="0.4">
      <c r="A141" s="153">
        <v>60</v>
      </c>
      <c r="B141" s="154">
        <v>130</v>
      </c>
      <c r="C141" s="154">
        <f t="shared" si="2"/>
        <v>7800</v>
      </c>
      <c r="D141" s="332">
        <v>45361</v>
      </c>
      <c r="E141" s="154"/>
      <c r="F141" s="138" t="s">
        <v>173</v>
      </c>
      <c r="G141" s="156">
        <v>50000</v>
      </c>
      <c r="H141" s="157">
        <v>4647</v>
      </c>
      <c r="I141" s="158">
        <v>45615</v>
      </c>
      <c r="J141" s="158">
        <v>45615</v>
      </c>
    </row>
    <row r="142" spans="1:11" s="142" customFormat="1" ht="48.75" customHeight="1" x14ac:dyDescent="0.4">
      <c r="A142" s="136">
        <v>60</v>
      </c>
      <c r="B142" s="137">
        <v>130</v>
      </c>
      <c r="C142" s="137">
        <f t="shared" si="2"/>
        <v>7800</v>
      </c>
      <c r="D142" s="331">
        <v>45362</v>
      </c>
      <c r="E142" s="137"/>
      <c r="F142" s="138" t="s">
        <v>173</v>
      </c>
      <c r="G142" s="139">
        <v>250000</v>
      </c>
      <c r="H142" s="140">
        <v>4650</v>
      </c>
      <c r="I142" s="141">
        <v>45615</v>
      </c>
      <c r="J142" s="141">
        <v>45615</v>
      </c>
    </row>
    <row r="143" spans="1:11" s="142" customFormat="1" ht="48.75" customHeight="1" x14ac:dyDescent="0.4">
      <c r="A143" s="153">
        <v>60</v>
      </c>
      <c r="B143" s="154">
        <v>330</v>
      </c>
      <c r="C143" s="154">
        <f t="shared" si="2"/>
        <v>19800</v>
      </c>
      <c r="D143" s="332">
        <v>45352</v>
      </c>
      <c r="E143" s="154"/>
      <c r="F143" s="138" t="s">
        <v>173</v>
      </c>
      <c r="G143" s="156">
        <v>200000</v>
      </c>
      <c r="H143" s="157">
        <v>4673</v>
      </c>
      <c r="I143" s="158">
        <v>45619</v>
      </c>
      <c r="J143" s="158">
        <v>45619</v>
      </c>
    </row>
    <row r="144" spans="1:11" s="142" customFormat="1" ht="48.75" customHeight="1" x14ac:dyDescent="0.4">
      <c r="A144" s="136">
        <v>240</v>
      </c>
      <c r="B144" s="137">
        <v>330</v>
      </c>
      <c r="C144" s="137">
        <f t="shared" si="2"/>
        <v>79200</v>
      </c>
      <c r="D144" s="331">
        <v>45363</v>
      </c>
      <c r="E144" s="137"/>
      <c r="F144" s="138" t="s">
        <v>173</v>
      </c>
      <c r="G144" s="139">
        <v>200000</v>
      </c>
      <c r="H144" s="140">
        <v>4680</v>
      </c>
      <c r="I144" s="141">
        <v>45620</v>
      </c>
      <c r="J144" s="141">
        <v>45620</v>
      </c>
    </row>
    <row r="145" spans="1:10" s="142" customFormat="1" ht="48.75" customHeight="1" x14ac:dyDescent="0.4">
      <c r="A145" s="153">
        <v>180</v>
      </c>
      <c r="B145" s="154">
        <v>130</v>
      </c>
      <c r="C145" s="154">
        <f t="shared" si="2"/>
        <v>23400</v>
      </c>
      <c r="D145" s="332">
        <v>45364</v>
      </c>
      <c r="E145" s="154"/>
      <c r="F145" s="138" t="s">
        <v>173</v>
      </c>
      <c r="G145" s="156">
        <v>100000</v>
      </c>
      <c r="H145" s="157">
        <v>4706</v>
      </c>
      <c r="I145" s="158">
        <v>45623</v>
      </c>
      <c r="J145" s="158">
        <v>45623</v>
      </c>
    </row>
    <row r="146" spans="1:10" s="142" customFormat="1" ht="48.75" customHeight="1" x14ac:dyDescent="0.4">
      <c r="A146" s="136">
        <v>240</v>
      </c>
      <c r="B146" s="137">
        <v>330</v>
      </c>
      <c r="C146" s="137">
        <f t="shared" si="2"/>
        <v>79200</v>
      </c>
      <c r="D146" s="331">
        <v>45364</v>
      </c>
      <c r="E146" s="137"/>
      <c r="F146" s="138" t="s">
        <v>173</v>
      </c>
      <c r="G146" s="139">
        <v>100000</v>
      </c>
      <c r="H146" s="140">
        <v>4712</v>
      </c>
      <c r="I146" s="141">
        <v>45624</v>
      </c>
      <c r="J146" s="141">
        <v>45624</v>
      </c>
    </row>
    <row r="147" spans="1:10" s="142" customFormat="1" ht="48.75" customHeight="1" x14ac:dyDescent="0.4">
      <c r="A147" s="136">
        <v>240</v>
      </c>
      <c r="B147" s="137">
        <v>130</v>
      </c>
      <c r="C147" s="137">
        <f t="shared" si="2"/>
        <v>31200</v>
      </c>
      <c r="D147" s="331">
        <v>45365</v>
      </c>
      <c r="E147" s="137"/>
      <c r="F147" s="138" t="s">
        <v>173</v>
      </c>
      <c r="G147" s="139">
        <v>55000</v>
      </c>
      <c r="H147" s="140">
        <v>4719</v>
      </c>
      <c r="I147" s="141">
        <v>45626</v>
      </c>
      <c r="J147" s="141">
        <v>45626</v>
      </c>
    </row>
    <row r="148" spans="1:10" s="142" customFormat="1" ht="48.75" customHeight="1" x14ac:dyDescent="0.4">
      <c r="A148" s="143">
        <v>120</v>
      </c>
      <c r="B148" s="144">
        <v>330</v>
      </c>
      <c r="C148" s="144">
        <f t="shared" si="2"/>
        <v>39600</v>
      </c>
      <c r="D148" s="334">
        <v>45365</v>
      </c>
      <c r="E148" s="144"/>
      <c r="F148" s="138" t="s">
        <v>173</v>
      </c>
      <c r="G148" s="156">
        <v>100000</v>
      </c>
      <c r="H148" s="157">
        <v>4735</v>
      </c>
      <c r="I148" s="158">
        <v>45627</v>
      </c>
      <c r="J148" s="158">
        <v>45627</v>
      </c>
    </row>
    <row r="149" spans="1:10" s="142" customFormat="1" ht="48.75" customHeight="1" x14ac:dyDescent="0.4">
      <c r="A149" s="136">
        <v>120</v>
      </c>
      <c r="B149" s="137">
        <v>130</v>
      </c>
      <c r="C149" s="137">
        <f t="shared" si="2"/>
        <v>15600</v>
      </c>
      <c r="D149" s="331">
        <v>45366</v>
      </c>
      <c r="E149" s="137"/>
      <c r="F149" s="138" t="s">
        <v>173</v>
      </c>
      <c r="G149" s="139">
        <v>150000</v>
      </c>
      <c r="H149" s="140">
        <v>4736</v>
      </c>
      <c r="I149" s="141">
        <v>45628</v>
      </c>
      <c r="J149" s="141">
        <v>45628</v>
      </c>
    </row>
    <row r="150" spans="1:10" s="142" customFormat="1" ht="48.75" customHeight="1" x14ac:dyDescent="0.4">
      <c r="A150" s="143">
        <v>441</v>
      </c>
      <c r="B150" s="144">
        <v>330</v>
      </c>
      <c r="C150" s="144">
        <f t="shared" si="2"/>
        <v>145530</v>
      </c>
      <c r="D150" s="334">
        <v>45367</v>
      </c>
      <c r="E150" s="144"/>
      <c r="F150" s="138" t="s">
        <v>173</v>
      </c>
      <c r="G150" s="139">
        <v>60000</v>
      </c>
      <c r="H150" s="140">
        <v>4894</v>
      </c>
      <c r="I150" s="141">
        <v>45649</v>
      </c>
      <c r="J150" s="141">
        <v>45649</v>
      </c>
    </row>
    <row r="151" spans="1:10" s="142" customFormat="1" ht="48.75" customHeight="1" x14ac:dyDescent="0.4">
      <c r="A151" s="136">
        <v>120</v>
      </c>
      <c r="B151" s="137">
        <v>330</v>
      </c>
      <c r="C151" s="137">
        <f t="shared" si="2"/>
        <v>39600</v>
      </c>
      <c r="D151" s="331">
        <v>45369</v>
      </c>
      <c r="E151" s="137"/>
      <c r="F151" s="138" t="s">
        <v>173</v>
      </c>
      <c r="G151" s="146">
        <v>6300</v>
      </c>
      <c r="H151" s="147">
        <v>4922</v>
      </c>
      <c r="I151" s="148">
        <v>45652</v>
      </c>
      <c r="J151" s="148">
        <v>45652</v>
      </c>
    </row>
    <row r="152" spans="1:10" s="142" customFormat="1" ht="48.75" customHeight="1" x14ac:dyDescent="0.4">
      <c r="A152" s="143">
        <v>120</v>
      </c>
      <c r="B152" s="144">
        <v>130</v>
      </c>
      <c r="C152" s="144">
        <f t="shared" si="2"/>
        <v>15600</v>
      </c>
      <c r="D152" s="334">
        <v>45374</v>
      </c>
      <c r="E152" s="144"/>
      <c r="F152" s="145" t="s">
        <v>60</v>
      </c>
      <c r="G152" s="146">
        <v>50000</v>
      </c>
      <c r="H152" s="147">
        <v>4945</v>
      </c>
      <c r="I152" s="148">
        <v>45657</v>
      </c>
      <c r="J152" s="148">
        <v>45657</v>
      </c>
    </row>
    <row r="153" spans="1:10" s="142" customFormat="1" ht="48.75" customHeight="1" x14ac:dyDescent="0.4">
      <c r="A153" s="337">
        <v>8670</v>
      </c>
      <c r="B153" s="338">
        <v>25</v>
      </c>
      <c r="C153" s="338">
        <f t="shared" si="2"/>
        <v>216750</v>
      </c>
      <c r="D153" s="339">
        <v>45374</v>
      </c>
      <c r="E153" s="338" t="s">
        <v>230</v>
      </c>
      <c r="F153" s="340" t="s">
        <v>39</v>
      </c>
      <c r="G153" s="341"/>
      <c r="H153" s="342"/>
      <c r="I153" s="343"/>
      <c r="J153" s="343"/>
    </row>
    <row r="154" spans="1:10" s="142" customFormat="1" ht="48.75" customHeight="1" x14ac:dyDescent="0.4">
      <c r="A154" s="136">
        <v>60</v>
      </c>
      <c r="B154" s="137">
        <v>130</v>
      </c>
      <c r="C154" s="137">
        <f t="shared" si="2"/>
        <v>7800</v>
      </c>
      <c r="D154" s="331">
        <v>45408</v>
      </c>
      <c r="E154" s="137"/>
      <c r="F154" s="145" t="s">
        <v>60</v>
      </c>
      <c r="G154" s="139"/>
      <c r="H154" s="140"/>
      <c r="I154" s="141"/>
      <c r="J154" s="141"/>
    </row>
    <row r="155" spans="1:10" s="142" customFormat="1" ht="48.75" customHeight="1" x14ac:dyDescent="0.4">
      <c r="A155" s="143">
        <v>60</v>
      </c>
      <c r="B155" s="144">
        <v>330</v>
      </c>
      <c r="C155" s="144">
        <f t="shared" si="2"/>
        <v>19800</v>
      </c>
      <c r="D155" s="334">
        <v>45408</v>
      </c>
      <c r="E155" s="144" t="s">
        <v>192</v>
      </c>
      <c r="F155" s="145" t="s">
        <v>61</v>
      </c>
      <c r="G155" s="146"/>
      <c r="H155" s="147"/>
      <c r="I155" s="148"/>
      <c r="J155" s="148"/>
    </row>
    <row r="156" spans="1:10" s="142" customFormat="1" ht="48.75" customHeight="1" x14ac:dyDescent="0.4">
      <c r="A156" s="136">
        <v>60</v>
      </c>
      <c r="B156" s="137">
        <v>330</v>
      </c>
      <c r="C156" s="137">
        <f t="shared" si="2"/>
        <v>19800</v>
      </c>
      <c r="D156" s="331">
        <v>45413</v>
      </c>
      <c r="E156" s="137" t="s">
        <v>192</v>
      </c>
      <c r="F156" s="145" t="s">
        <v>61</v>
      </c>
      <c r="G156" s="139"/>
      <c r="H156" s="140"/>
      <c r="I156" s="141"/>
      <c r="J156" s="141"/>
    </row>
    <row r="157" spans="1:10" s="142" customFormat="1" ht="48.75" customHeight="1" x14ac:dyDescent="0.4">
      <c r="A157" s="143">
        <v>60</v>
      </c>
      <c r="B157" s="144">
        <v>130</v>
      </c>
      <c r="C157" s="144">
        <f t="shared" si="2"/>
        <v>7800</v>
      </c>
      <c r="D157" s="334">
        <v>45414</v>
      </c>
      <c r="E157" s="144" t="s">
        <v>192</v>
      </c>
      <c r="F157" s="145" t="s">
        <v>60</v>
      </c>
      <c r="G157" s="146"/>
      <c r="H157" s="147"/>
      <c r="I157" s="148"/>
      <c r="J157" s="148"/>
    </row>
    <row r="158" spans="1:10" s="142" customFormat="1" ht="48.75" customHeight="1" x14ac:dyDescent="0.4">
      <c r="A158" s="136">
        <v>25</v>
      </c>
      <c r="B158" s="137">
        <v>130</v>
      </c>
      <c r="C158" s="137">
        <f t="shared" si="2"/>
        <v>3250</v>
      </c>
      <c r="D158" s="331">
        <v>45414</v>
      </c>
      <c r="E158" s="137" t="s">
        <v>192</v>
      </c>
      <c r="F158" s="145" t="s">
        <v>60</v>
      </c>
      <c r="G158" s="139"/>
      <c r="H158" s="140"/>
      <c r="I158" s="141"/>
      <c r="J158" s="141"/>
    </row>
    <row r="159" spans="1:10" s="142" customFormat="1" ht="48.75" customHeight="1" x14ac:dyDescent="0.4">
      <c r="A159" s="143">
        <v>60</v>
      </c>
      <c r="B159" s="144">
        <v>330</v>
      </c>
      <c r="C159" s="144">
        <f t="shared" si="2"/>
        <v>19800</v>
      </c>
      <c r="D159" s="334">
        <v>45415</v>
      </c>
      <c r="E159" s="144" t="s">
        <v>192</v>
      </c>
      <c r="F159" s="145" t="s">
        <v>61</v>
      </c>
      <c r="G159" s="146"/>
      <c r="H159" s="147"/>
      <c r="I159" s="148"/>
      <c r="J159" s="148"/>
    </row>
    <row r="160" spans="1:10" s="142" customFormat="1" ht="48.75" customHeight="1" x14ac:dyDescent="0.4">
      <c r="A160" s="136">
        <v>60</v>
      </c>
      <c r="B160" s="137">
        <v>130</v>
      </c>
      <c r="C160" s="137">
        <f t="shared" si="2"/>
        <v>7800</v>
      </c>
      <c r="D160" s="331">
        <v>45419</v>
      </c>
      <c r="E160" s="137" t="s">
        <v>192</v>
      </c>
      <c r="F160" s="145" t="s">
        <v>60</v>
      </c>
      <c r="G160" s="139"/>
      <c r="H160" s="140"/>
      <c r="I160" s="141"/>
      <c r="J160" s="141"/>
    </row>
    <row r="161" spans="1:10" s="142" customFormat="1" ht="48.75" customHeight="1" x14ac:dyDescent="0.4">
      <c r="A161" s="143">
        <v>60</v>
      </c>
      <c r="B161" s="144">
        <v>130</v>
      </c>
      <c r="C161" s="144">
        <f t="shared" si="2"/>
        <v>7800</v>
      </c>
      <c r="D161" s="334">
        <v>45437</v>
      </c>
      <c r="E161" s="144"/>
      <c r="F161" s="145" t="s">
        <v>60</v>
      </c>
      <c r="G161" s="146"/>
      <c r="H161" s="147"/>
      <c r="I161" s="148"/>
      <c r="J161" s="148"/>
    </row>
    <row r="162" spans="1:10" s="142" customFormat="1" ht="48.75" customHeight="1" x14ac:dyDescent="0.4">
      <c r="A162" s="136">
        <v>60</v>
      </c>
      <c r="B162" s="137">
        <v>330</v>
      </c>
      <c r="C162" s="137">
        <f t="shared" si="2"/>
        <v>19800</v>
      </c>
      <c r="D162" s="331">
        <v>45440</v>
      </c>
      <c r="E162" s="137"/>
      <c r="F162" s="145" t="s">
        <v>61</v>
      </c>
      <c r="G162" s="139"/>
      <c r="H162" s="140"/>
      <c r="I162" s="141"/>
      <c r="J162" s="141"/>
    </row>
    <row r="163" spans="1:10" s="142" customFormat="1" ht="48.75" customHeight="1" x14ac:dyDescent="0.4">
      <c r="A163" s="143">
        <v>60</v>
      </c>
      <c r="B163" s="144">
        <v>130</v>
      </c>
      <c r="C163" s="144">
        <f t="shared" si="2"/>
        <v>7800</v>
      </c>
      <c r="D163" s="334">
        <v>45440</v>
      </c>
      <c r="E163" s="144"/>
      <c r="F163" s="145" t="s">
        <v>60</v>
      </c>
      <c r="G163" s="146"/>
      <c r="H163" s="147"/>
      <c r="I163" s="148"/>
      <c r="J163" s="148"/>
    </row>
    <row r="164" spans="1:10" s="142" customFormat="1" ht="48.75" customHeight="1" x14ac:dyDescent="0.4">
      <c r="A164" s="136">
        <v>120</v>
      </c>
      <c r="B164" s="137">
        <v>330</v>
      </c>
      <c r="C164" s="137">
        <f t="shared" si="2"/>
        <v>39600</v>
      </c>
      <c r="D164" s="331">
        <v>45441</v>
      </c>
      <c r="E164" s="137"/>
      <c r="F164" s="145" t="s">
        <v>61</v>
      </c>
      <c r="G164" s="139"/>
      <c r="H164" s="140"/>
      <c r="I164" s="141"/>
      <c r="J164" s="141"/>
    </row>
    <row r="165" spans="1:10" s="142" customFormat="1" ht="48.75" customHeight="1" x14ac:dyDescent="0.4">
      <c r="A165" s="143">
        <v>60</v>
      </c>
      <c r="B165" s="144">
        <v>130</v>
      </c>
      <c r="C165" s="144">
        <f t="shared" si="2"/>
        <v>7800</v>
      </c>
      <c r="D165" s="334">
        <v>45441</v>
      </c>
      <c r="E165" s="144"/>
      <c r="F165" s="145" t="s">
        <v>60</v>
      </c>
      <c r="G165" s="146"/>
      <c r="H165" s="147"/>
      <c r="I165" s="148"/>
      <c r="J165" s="148"/>
    </row>
    <row r="166" spans="1:10" s="142" customFormat="1" ht="48.75" customHeight="1" x14ac:dyDescent="0.4">
      <c r="A166" s="136">
        <v>40</v>
      </c>
      <c r="B166" s="137">
        <v>330</v>
      </c>
      <c r="C166" s="137">
        <f t="shared" si="2"/>
        <v>13200</v>
      </c>
      <c r="D166" s="331">
        <v>45442</v>
      </c>
      <c r="E166" s="137"/>
      <c r="F166" s="145" t="s">
        <v>61</v>
      </c>
      <c r="G166" s="139"/>
      <c r="H166" s="140"/>
      <c r="I166" s="141"/>
      <c r="J166" s="141"/>
    </row>
    <row r="167" spans="1:10" s="142" customFormat="1" ht="48.75" customHeight="1" x14ac:dyDescent="0.4">
      <c r="A167" s="143">
        <v>120</v>
      </c>
      <c r="B167" s="144">
        <v>330</v>
      </c>
      <c r="C167" s="144">
        <f t="shared" si="2"/>
        <v>39600</v>
      </c>
      <c r="D167" s="334">
        <v>45443</v>
      </c>
      <c r="E167" s="144"/>
      <c r="F167" s="145" t="s">
        <v>61</v>
      </c>
      <c r="G167" s="146"/>
      <c r="H167" s="147"/>
      <c r="I167" s="148"/>
      <c r="J167" s="148"/>
    </row>
    <row r="168" spans="1:10" s="142" customFormat="1" ht="48.75" customHeight="1" x14ac:dyDescent="0.4">
      <c r="A168" s="136">
        <v>120</v>
      </c>
      <c r="B168" s="137">
        <v>130</v>
      </c>
      <c r="C168" s="137">
        <f t="shared" si="2"/>
        <v>15600</v>
      </c>
      <c r="D168" s="331">
        <v>45444</v>
      </c>
      <c r="E168" s="137"/>
      <c r="F168" s="145" t="s">
        <v>60</v>
      </c>
      <c r="G168" s="139"/>
      <c r="H168" s="140"/>
      <c r="I168" s="141"/>
      <c r="J168" s="141"/>
    </row>
    <row r="169" spans="1:10" s="142" customFormat="1" ht="48.75" customHeight="1" x14ac:dyDescent="0.4">
      <c r="A169" s="143">
        <v>44</v>
      </c>
      <c r="B169" s="144">
        <v>330</v>
      </c>
      <c r="C169" s="144">
        <f t="shared" si="2"/>
        <v>14520</v>
      </c>
      <c r="D169" s="334">
        <v>45445</v>
      </c>
      <c r="E169" s="144"/>
      <c r="F169" s="145" t="s">
        <v>61</v>
      </c>
      <c r="G169" s="146"/>
      <c r="H169" s="147"/>
      <c r="I169" s="148"/>
      <c r="J169" s="148"/>
    </row>
    <row r="170" spans="1:10" s="142" customFormat="1" ht="48.75" customHeight="1" x14ac:dyDescent="0.4">
      <c r="A170" s="136">
        <v>60</v>
      </c>
      <c r="B170" s="137">
        <v>130</v>
      </c>
      <c r="C170" s="137">
        <f t="shared" si="2"/>
        <v>7800</v>
      </c>
      <c r="D170" s="331">
        <v>45473</v>
      </c>
      <c r="E170" s="137"/>
      <c r="F170" s="145" t="s">
        <v>60</v>
      </c>
      <c r="G170" s="139"/>
      <c r="H170" s="140"/>
      <c r="I170" s="141"/>
      <c r="J170" s="141"/>
    </row>
    <row r="171" spans="1:10" s="142" customFormat="1" ht="48.75" customHeight="1" x14ac:dyDescent="0.4">
      <c r="A171" s="143">
        <v>60</v>
      </c>
      <c r="B171" s="144">
        <v>330</v>
      </c>
      <c r="C171" s="144">
        <f t="shared" si="2"/>
        <v>19800</v>
      </c>
      <c r="D171" s="334">
        <v>45473</v>
      </c>
      <c r="E171" s="144"/>
      <c r="F171" s="145" t="s">
        <v>61</v>
      </c>
      <c r="G171" s="146"/>
      <c r="H171" s="147"/>
      <c r="I171" s="148"/>
      <c r="J171" s="148"/>
    </row>
    <row r="172" spans="1:10" s="142" customFormat="1" ht="48.75" customHeight="1" x14ac:dyDescent="0.4">
      <c r="A172" s="136">
        <v>85</v>
      </c>
      <c r="B172" s="137">
        <v>330</v>
      </c>
      <c r="C172" s="137">
        <f t="shared" si="2"/>
        <v>28050</v>
      </c>
      <c r="D172" s="331">
        <v>45474</v>
      </c>
      <c r="E172" s="137"/>
      <c r="F172" s="145" t="s">
        <v>61</v>
      </c>
      <c r="G172" s="139"/>
      <c r="H172" s="140"/>
      <c r="I172" s="141"/>
      <c r="J172" s="141"/>
    </row>
    <row r="173" spans="1:10" s="142" customFormat="1" ht="48.75" customHeight="1" x14ac:dyDescent="0.4">
      <c r="A173" s="143">
        <v>60</v>
      </c>
      <c r="B173" s="144">
        <v>350</v>
      </c>
      <c r="C173" s="144">
        <f t="shared" si="2"/>
        <v>21000</v>
      </c>
      <c r="D173" s="334">
        <v>45475</v>
      </c>
      <c r="E173" s="144"/>
      <c r="F173" s="145" t="s">
        <v>61</v>
      </c>
      <c r="G173" s="146"/>
      <c r="H173" s="147"/>
      <c r="I173" s="148"/>
      <c r="J173" s="148"/>
    </row>
    <row r="174" spans="1:10" s="142" customFormat="1" ht="48.75" customHeight="1" x14ac:dyDescent="0.4">
      <c r="A174" s="136">
        <v>2</v>
      </c>
      <c r="B174" s="137">
        <v>700</v>
      </c>
      <c r="C174" s="137">
        <f t="shared" si="2"/>
        <v>1400</v>
      </c>
      <c r="D174" s="331">
        <v>45484</v>
      </c>
      <c r="E174" s="137"/>
      <c r="F174" s="145" t="s">
        <v>60</v>
      </c>
      <c r="G174" s="139"/>
      <c r="H174" s="140"/>
      <c r="I174" s="141"/>
      <c r="J174" s="141"/>
    </row>
    <row r="175" spans="1:10" s="142" customFormat="1" ht="48.75" customHeight="1" x14ac:dyDescent="0.4">
      <c r="A175" s="143">
        <f>120+120+60+60+120+180+60+120+120</f>
        <v>960</v>
      </c>
      <c r="B175" s="144">
        <v>240</v>
      </c>
      <c r="C175" s="137">
        <f t="shared" si="2"/>
        <v>230400</v>
      </c>
      <c r="D175" s="335" t="s">
        <v>197</v>
      </c>
      <c r="E175" s="144" t="s">
        <v>196</v>
      </c>
      <c r="F175" s="145" t="s">
        <v>67</v>
      </c>
      <c r="G175" s="146"/>
      <c r="H175" s="147"/>
      <c r="I175" s="148"/>
      <c r="J175" s="148"/>
    </row>
    <row r="176" spans="1:10" s="142" customFormat="1" ht="48.75" customHeight="1" x14ac:dyDescent="0.4">
      <c r="A176" s="136">
        <v>1</v>
      </c>
      <c r="B176" s="137">
        <v>700</v>
      </c>
      <c r="C176" s="137">
        <f t="shared" si="2"/>
        <v>700</v>
      </c>
      <c r="D176" s="331">
        <v>45489</v>
      </c>
      <c r="E176" s="137"/>
      <c r="F176" s="145" t="s">
        <v>60</v>
      </c>
      <c r="G176" s="139"/>
      <c r="H176" s="140"/>
      <c r="I176" s="141"/>
      <c r="J176" s="141"/>
    </row>
    <row r="177" spans="1:10" s="142" customFormat="1" ht="48.75" customHeight="1" x14ac:dyDescent="0.4">
      <c r="A177" s="143">
        <v>60</v>
      </c>
      <c r="B177" s="144">
        <v>350</v>
      </c>
      <c r="C177" s="144">
        <f t="shared" si="2"/>
        <v>21000</v>
      </c>
      <c r="D177" s="334">
        <v>45494</v>
      </c>
      <c r="E177" s="144" t="s">
        <v>86</v>
      </c>
      <c r="F177" s="145" t="s">
        <v>61</v>
      </c>
      <c r="G177" s="146"/>
      <c r="H177" s="147"/>
      <c r="I177" s="148"/>
      <c r="J177" s="148"/>
    </row>
    <row r="178" spans="1:10" s="142" customFormat="1" ht="48.75" customHeight="1" x14ac:dyDescent="0.4">
      <c r="A178" s="136">
        <v>22</v>
      </c>
      <c r="B178" s="137">
        <v>140</v>
      </c>
      <c r="C178" s="137">
        <f t="shared" si="2"/>
        <v>3080</v>
      </c>
      <c r="D178" s="331">
        <v>45494</v>
      </c>
      <c r="E178" s="137" t="s">
        <v>86</v>
      </c>
      <c r="F178" s="145" t="s">
        <v>60</v>
      </c>
      <c r="G178" s="139"/>
      <c r="H178" s="140"/>
      <c r="I178" s="141"/>
      <c r="J178" s="141"/>
    </row>
    <row r="179" spans="1:10" s="142" customFormat="1" ht="48.75" customHeight="1" x14ac:dyDescent="0.4">
      <c r="A179" s="143">
        <v>64</v>
      </c>
      <c r="B179" s="144">
        <v>140</v>
      </c>
      <c r="C179" s="144">
        <f t="shared" si="2"/>
        <v>8960</v>
      </c>
      <c r="D179" s="334">
        <v>45495</v>
      </c>
      <c r="E179" s="144" t="s">
        <v>86</v>
      </c>
      <c r="F179" s="145" t="s">
        <v>60</v>
      </c>
      <c r="G179" s="146"/>
      <c r="H179" s="147"/>
      <c r="I179" s="148"/>
      <c r="J179" s="148"/>
    </row>
    <row r="180" spans="1:10" s="142" customFormat="1" ht="48.75" customHeight="1" x14ac:dyDescent="0.4">
      <c r="A180" s="136">
        <v>22</v>
      </c>
      <c r="B180" s="137">
        <v>140</v>
      </c>
      <c r="C180" s="137">
        <f t="shared" si="2"/>
        <v>3080</v>
      </c>
      <c r="D180" s="331">
        <v>45495</v>
      </c>
      <c r="E180" s="137" t="s">
        <v>86</v>
      </c>
      <c r="F180" s="145" t="s">
        <v>60</v>
      </c>
      <c r="G180" s="139"/>
      <c r="H180" s="140"/>
      <c r="I180" s="141"/>
      <c r="J180" s="141"/>
    </row>
    <row r="181" spans="1:10" s="142" customFormat="1" ht="48.75" customHeight="1" x14ac:dyDescent="0.4">
      <c r="A181" s="143">
        <v>20</v>
      </c>
      <c r="B181" s="144">
        <v>140</v>
      </c>
      <c r="C181" s="144">
        <f t="shared" si="2"/>
        <v>2800</v>
      </c>
      <c r="D181" s="334">
        <v>45496</v>
      </c>
      <c r="E181" s="144" t="s">
        <v>86</v>
      </c>
      <c r="F181" s="145" t="s">
        <v>60</v>
      </c>
      <c r="G181" s="146"/>
      <c r="H181" s="147"/>
      <c r="I181" s="148"/>
      <c r="J181" s="148"/>
    </row>
    <row r="182" spans="1:10" s="142" customFormat="1" ht="48.75" customHeight="1" x14ac:dyDescent="0.4">
      <c r="A182" s="136">
        <v>30</v>
      </c>
      <c r="B182" s="137">
        <v>350</v>
      </c>
      <c r="C182" s="137">
        <f t="shared" si="2"/>
        <v>10500</v>
      </c>
      <c r="D182" s="331">
        <v>45496</v>
      </c>
      <c r="E182" s="137" t="s">
        <v>86</v>
      </c>
      <c r="F182" s="145" t="s">
        <v>61</v>
      </c>
      <c r="G182" s="139"/>
      <c r="H182" s="140"/>
      <c r="I182" s="141"/>
      <c r="J182" s="141"/>
    </row>
    <row r="183" spans="1:10" s="142" customFormat="1" ht="48.75" customHeight="1" x14ac:dyDescent="0.4">
      <c r="A183" s="143">
        <v>64</v>
      </c>
      <c r="B183" s="144">
        <v>350</v>
      </c>
      <c r="C183" s="144">
        <f t="shared" si="2"/>
        <v>22400</v>
      </c>
      <c r="D183" s="334">
        <v>45502</v>
      </c>
      <c r="E183" s="137" t="s">
        <v>86</v>
      </c>
      <c r="F183" s="145" t="s">
        <v>61</v>
      </c>
      <c r="G183" s="146"/>
      <c r="H183" s="147"/>
      <c r="I183" s="148"/>
      <c r="J183" s="148"/>
    </row>
    <row r="184" spans="1:10" s="142" customFormat="1" ht="48.75" customHeight="1" x14ac:dyDescent="0.4">
      <c r="A184" s="136">
        <v>22</v>
      </c>
      <c r="B184" s="137">
        <v>140</v>
      </c>
      <c r="C184" s="137">
        <f t="shared" si="2"/>
        <v>3080</v>
      </c>
      <c r="D184" s="331">
        <v>45502</v>
      </c>
      <c r="E184" s="137" t="s">
        <v>86</v>
      </c>
      <c r="F184" s="145" t="s">
        <v>60</v>
      </c>
      <c r="G184" s="139"/>
      <c r="H184" s="140"/>
      <c r="I184" s="141"/>
      <c r="J184" s="141"/>
    </row>
    <row r="185" spans="1:10" s="142" customFormat="1" ht="48.75" customHeight="1" x14ac:dyDescent="0.4">
      <c r="A185" s="143">
        <v>30</v>
      </c>
      <c r="B185" s="144">
        <v>140</v>
      </c>
      <c r="C185" s="144">
        <f t="shared" si="2"/>
        <v>4200</v>
      </c>
      <c r="D185" s="334">
        <v>45502</v>
      </c>
      <c r="E185" s="137" t="s">
        <v>86</v>
      </c>
      <c r="F185" s="145" t="s">
        <v>60</v>
      </c>
      <c r="G185" s="146"/>
      <c r="H185" s="147"/>
      <c r="I185" s="148"/>
      <c r="J185" s="148"/>
    </row>
    <row r="186" spans="1:10" s="142" customFormat="1" ht="48.75" customHeight="1" x14ac:dyDescent="0.4">
      <c r="A186" s="136">
        <v>12</v>
      </c>
      <c r="B186" s="137">
        <v>350</v>
      </c>
      <c r="C186" s="137">
        <f t="shared" si="2"/>
        <v>4200</v>
      </c>
      <c r="D186" s="331">
        <v>45502</v>
      </c>
      <c r="E186" s="137" t="s">
        <v>86</v>
      </c>
      <c r="F186" s="145" t="s">
        <v>61</v>
      </c>
      <c r="G186" s="139"/>
      <c r="H186" s="140"/>
      <c r="I186" s="141"/>
      <c r="J186" s="141"/>
    </row>
    <row r="187" spans="1:10" s="142" customFormat="1" ht="48.75" customHeight="1" x14ac:dyDescent="0.4">
      <c r="A187" s="136">
        <v>5653</v>
      </c>
      <c r="B187" s="137">
        <v>25</v>
      </c>
      <c r="C187" s="137">
        <f t="shared" ref="C187" si="3">A187*B187</f>
        <v>141325</v>
      </c>
      <c r="D187" s="331">
        <v>45503</v>
      </c>
      <c r="E187" s="137" t="s">
        <v>212</v>
      </c>
      <c r="F187" s="145" t="s">
        <v>39</v>
      </c>
      <c r="G187" s="139"/>
      <c r="H187" s="140"/>
      <c r="I187" s="141"/>
      <c r="J187" s="141"/>
    </row>
    <row r="188" spans="1:10" s="142" customFormat="1" ht="48.75" customHeight="1" x14ac:dyDescent="0.4">
      <c r="A188" s="143">
        <v>164</v>
      </c>
      <c r="B188" s="144">
        <v>350</v>
      </c>
      <c r="C188" s="144">
        <f t="shared" si="2"/>
        <v>57400</v>
      </c>
      <c r="D188" s="334">
        <v>45508</v>
      </c>
      <c r="E188" s="144"/>
      <c r="F188" s="145" t="s">
        <v>61</v>
      </c>
      <c r="G188" s="146"/>
      <c r="H188" s="147"/>
      <c r="I188" s="148"/>
      <c r="J188" s="148"/>
    </row>
    <row r="189" spans="1:10" s="142" customFormat="1" ht="48.75" customHeight="1" x14ac:dyDescent="0.4">
      <c r="A189" s="136">
        <v>1</v>
      </c>
      <c r="B189" s="137">
        <v>3500</v>
      </c>
      <c r="C189" s="137">
        <f t="shared" si="2"/>
        <v>3500</v>
      </c>
      <c r="D189" s="331">
        <v>45508</v>
      </c>
      <c r="E189" s="137" t="s">
        <v>205</v>
      </c>
      <c r="F189" s="145" t="s">
        <v>61</v>
      </c>
      <c r="G189" s="139"/>
      <c r="H189" s="140"/>
      <c r="I189" s="141"/>
      <c r="J189" s="141"/>
    </row>
    <row r="190" spans="1:10" s="142" customFormat="1" ht="48.75" customHeight="1" x14ac:dyDescent="0.4">
      <c r="A190" s="143">
        <v>66</v>
      </c>
      <c r="B190" s="144">
        <v>150</v>
      </c>
      <c r="C190" s="144">
        <f t="shared" si="2"/>
        <v>9900</v>
      </c>
      <c r="D190" s="334">
        <v>45508</v>
      </c>
      <c r="E190" s="144"/>
      <c r="F190" s="145" t="s">
        <v>60</v>
      </c>
      <c r="G190" s="146"/>
      <c r="H190" s="147"/>
      <c r="I190" s="148"/>
      <c r="J190" s="148"/>
    </row>
    <row r="191" spans="1:10" s="142" customFormat="1" ht="48.75" customHeight="1" x14ac:dyDescent="0.4">
      <c r="A191" s="136">
        <v>1</v>
      </c>
      <c r="B191" s="137">
        <v>1500</v>
      </c>
      <c r="C191" s="137">
        <f t="shared" si="2"/>
        <v>1500</v>
      </c>
      <c r="D191" s="331">
        <v>45508</v>
      </c>
      <c r="E191" s="137" t="s">
        <v>204</v>
      </c>
      <c r="F191" s="145" t="s">
        <v>60</v>
      </c>
      <c r="G191" s="139"/>
      <c r="H191" s="140"/>
      <c r="I191" s="141"/>
      <c r="J191" s="141"/>
    </row>
    <row r="192" spans="1:10" s="142" customFormat="1" ht="48.75" customHeight="1" x14ac:dyDescent="0.4">
      <c r="A192" s="143">
        <v>22</v>
      </c>
      <c r="B192" s="144">
        <v>150</v>
      </c>
      <c r="C192" s="144">
        <f t="shared" si="2"/>
        <v>3300</v>
      </c>
      <c r="D192" s="334">
        <v>45510</v>
      </c>
      <c r="E192" s="144"/>
      <c r="F192" s="145" t="s">
        <v>60</v>
      </c>
      <c r="G192" s="146"/>
      <c r="H192" s="147"/>
      <c r="I192" s="148"/>
      <c r="J192" s="148"/>
    </row>
    <row r="193" spans="1:10" s="142" customFormat="1" ht="48.75" customHeight="1" x14ac:dyDescent="0.4">
      <c r="A193" s="136">
        <v>1</v>
      </c>
      <c r="B193" s="137">
        <v>500</v>
      </c>
      <c r="C193" s="137">
        <f t="shared" si="2"/>
        <v>500</v>
      </c>
      <c r="D193" s="331">
        <v>45510</v>
      </c>
      <c r="E193" s="137" t="s">
        <v>204</v>
      </c>
      <c r="F193" s="145" t="s">
        <v>60</v>
      </c>
      <c r="G193" s="139"/>
      <c r="H193" s="140"/>
      <c r="I193" s="141"/>
      <c r="J193" s="141"/>
    </row>
    <row r="194" spans="1:10" s="142" customFormat="1" ht="48.75" customHeight="1" x14ac:dyDescent="0.4">
      <c r="A194" s="143">
        <v>40</v>
      </c>
      <c r="B194" s="144">
        <v>150</v>
      </c>
      <c r="C194" s="144">
        <f t="shared" si="2"/>
        <v>6000</v>
      </c>
      <c r="D194" s="334">
        <v>45510</v>
      </c>
      <c r="E194" s="144"/>
      <c r="F194" s="145" t="s">
        <v>60</v>
      </c>
      <c r="G194" s="146"/>
      <c r="H194" s="147"/>
      <c r="I194" s="148"/>
      <c r="J194" s="148"/>
    </row>
    <row r="195" spans="1:10" s="142" customFormat="1" ht="48.75" customHeight="1" x14ac:dyDescent="0.4">
      <c r="A195" s="136">
        <v>1</v>
      </c>
      <c r="B195" s="137">
        <v>2000</v>
      </c>
      <c r="C195" s="137">
        <f t="shared" si="2"/>
        <v>2000</v>
      </c>
      <c r="D195" s="331">
        <v>45510</v>
      </c>
      <c r="E195" s="137" t="s">
        <v>204</v>
      </c>
      <c r="F195" s="145" t="s">
        <v>60</v>
      </c>
      <c r="G195" s="139"/>
      <c r="H195" s="140"/>
      <c r="I195" s="141"/>
      <c r="J195" s="141"/>
    </row>
    <row r="196" spans="1:10" s="142" customFormat="1" ht="48.75" customHeight="1" x14ac:dyDescent="0.4">
      <c r="A196" s="143">
        <v>110</v>
      </c>
      <c r="B196" s="144">
        <v>150</v>
      </c>
      <c r="C196" s="144">
        <f t="shared" si="2"/>
        <v>16500</v>
      </c>
      <c r="D196" s="334">
        <v>45510</v>
      </c>
      <c r="E196" s="144"/>
      <c r="F196" s="145" t="s">
        <v>60</v>
      </c>
      <c r="G196" s="146"/>
      <c r="H196" s="147"/>
      <c r="I196" s="148"/>
      <c r="J196" s="148"/>
    </row>
    <row r="197" spans="1:10" s="142" customFormat="1" ht="48.75" customHeight="1" x14ac:dyDescent="0.4">
      <c r="A197" s="136">
        <v>1</v>
      </c>
      <c r="B197" s="137">
        <v>2500</v>
      </c>
      <c r="C197" s="137">
        <f t="shared" si="2"/>
        <v>2500</v>
      </c>
      <c r="D197" s="331">
        <v>45510</v>
      </c>
      <c r="E197" s="137" t="s">
        <v>204</v>
      </c>
      <c r="F197" s="145" t="s">
        <v>60</v>
      </c>
      <c r="G197" s="139"/>
      <c r="H197" s="140"/>
      <c r="I197" s="141"/>
      <c r="J197" s="141"/>
    </row>
    <row r="198" spans="1:10" s="142" customFormat="1" ht="48.75" customHeight="1" x14ac:dyDescent="0.4">
      <c r="A198" s="143">
        <v>22</v>
      </c>
      <c r="B198" s="144">
        <v>350</v>
      </c>
      <c r="C198" s="144">
        <f t="shared" si="2"/>
        <v>7700</v>
      </c>
      <c r="D198" s="334">
        <v>45512</v>
      </c>
      <c r="E198" s="144"/>
      <c r="F198" s="145" t="s">
        <v>61</v>
      </c>
      <c r="G198" s="146"/>
      <c r="H198" s="147"/>
      <c r="I198" s="148"/>
      <c r="J198" s="148"/>
    </row>
    <row r="199" spans="1:10" s="142" customFormat="1" ht="48.75" customHeight="1" x14ac:dyDescent="0.4">
      <c r="A199" s="136">
        <v>1</v>
      </c>
      <c r="B199" s="137">
        <v>500</v>
      </c>
      <c r="C199" s="137">
        <f t="shared" si="2"/>
        <v>500</v>
      </c>
      <c r="D199" s="331">
        <v>45512</v>
      </c>
      <c r="E199" s="137" t="s">
        <v>205</v>
      </c>
      <c r="F199" s="145" t="s">
        <v>61</v>
      </c>
      <c r="G199" s="139"/>
      <c r="H199" s="140"/>
      <c r="I199" s="141"/>
      <c r="J199" s="141"/>
    </row>
    <row r="200" spans="1:10" s="142" customFormat="1" ht="48.75" customHeight="1" x14ac:dyDescent="0.4">
      <c r="A200" s="143">
        <v>22</v>
      </c>
      <c r="B200" s="144">
        <v>150</v>
      </c>
      <c r="C200" s="144">
        <f t="shared" si="2"/>
        <v>3300</v>
      </c>
      <c r="D200" s="334">
        <v>45514</v>
      </c>
      <c r="E200" s="144"/>
      <c r="F200" s="145" t="s">
        <v>60</v>
      </c>
      <c r="G200" s="146"/>
      <c r="H200" s="147"/>
      <c r="I200" s="148"/>
      <c r="J200" s="148"/>
    </row>
    <row r="201" spans="1:10" s="142" customFormat="1" ht="48.75" customHeight="1" x14ac:dyDescent="0.4">
      <c r="A201" s="136">
        <v>1</v>
      </c>
      <c r="B201" s="137">
        <v>500</v>
      </c>
      <c r="C201" s="137">
        <f t="shared" si="2"/>
        <v>500</v>
      </c>
      <c r="D201" s="331">
        <v>45514</v>
      </c>
      <c r="E201" s="137" t="s">
        <v>204</v>
      </c>
      <c r="F201" s="145" t="s">
        <v>60</v>
      </c>
      <c r="G201" s="139"/>
      <c r="H201" s="140"/>
      <c r="I201" s="141"/>
      <c r="J201" s="141"/>
    </row>
    <row r="202" spans="1:10" s="142" customFormat="1" ht="48.75" customHeight="1" x14ac:dyDescent="0.4">
      <c r="A202" s="143">
        <v>44</v>
      </c>
      <c r="B202" s="144">
        <v>350</v>
      </c>
      <c r="C202" s="144">
        <f t="shared" si="2"/>
        <v>15400</v>
      </c>
      <c r="D202" s="334">
        <v>45515</v>
      </c>
      <c r="E202" s="144"/>
      <c r="F202" s="145" t="s">
        <v>61</v>
      </c>
      <c r="G202" s="146"/>
      <c r="H202" s="147"/>
      <c r="I202" s="148"/>
      <c r="J202" s="148"/>
    </row>
    <row r="203" spans="1:10" s="142" customFormat="1" ht="48.75" customHeight="1" x14ac:dyDescent="0.4">
      <c r="A203" s="136">
        <v>1</v>
      </c>
      <c r="B203" s="137">
        <v>1000</v>
      </c>
      <c r="C203" s="137">
        <f t="shared" si="2"/>
        <v>1000</v>
      </c>
      <c r="D203" s="331">
        <v>45515</v>
      </c>
      <c r="E203" s="137" t="s">
        <v>205</v>
      </c>
      <c r="F203" s="145" t="s">
        <v>61</v>
      </c>
      <c r="G203" s="139"/>
      <c r="H203" s="140"/>
      <c r="I203" s="141"/>
      <c r="J203" s="141"/>
    </row>
    <row r="204" spans="1:10" s="142" customFormat="1" ht="48.75" customHeight="1" x14ac:dyDescent="0.4">
      <c r="A204" s="143">
        <v>88</v>
      </c>
      <c r="B204" s="144">
        <v>350</v>
      </c>
      <c r="C204" s="144">
        <f t="shared" si="2"/>
        <v>30800</v>
      </c>
      <c r="D204" s="334">
        <v>45518</v>
      </c>
      <c r="E204" s="144"/>
      <c r="F204" s="145" t="s">
        <v>61</v>
      </c>
      <c r="G204" s="146"/>
      <c r="H204" s="147"/>
      <c r="I204" s="148"/>
      <c r="J204" s="148"/>
    </row>
    <row r="205" spans="1:10" s="142" customFormat="1" ht="48.75" customHeight="1" x14ac:dyDescent="0.4">
      <c r="A205" s="136">
        <v>1</v>
      </c>
      <c r="B205" s="137">
        <v>2000</v>
      </c>
      <c r="C205" s="137">
        <f t="shared" si="2"/>
        <v>2000</v>
      </c>
      <c r="D205" s="331">
        <v>45518</v>
      </c>
      <c r="E205" s="137" t="s">
        <v>205</v>
      </c>
      <c r="F205" s="145" t="s">
        <v>61</v>
      </c>
      <c r="G205" s="139"/>
      <c r="H205" s="140"/>
      <c r="I205" s="141"/>
      <c r="J205" s="141"/>
    </row>
    <row r="206" spans="1:10" s="142" customFormat="1" ht="48.75" customHeight="1" x14ac:dyDescent="0.4">
      <c r="A206" s="143">
        <v>22</v>
      </c>
      <c r="B206" s="144">
        <v>350</v>
      </c>
      <c r="C206" s="144">
        <f t="shared" si="2"/>
        <v>7700</v>
      </c>
      <c r="D206" s="334">
        <v>45521</v>
      </c>
      <c r="E206" s="144"/>
      <c r="F206" s="145" t="s">
        <v>61</v>
      </c>
      <c r="G206" s="146"/>
      <c r="H206" s="147"/>
      <c r="I206" s="148"/>
      <c r="J206" s="148"/>
    </row>
    <row r="207" spans="1:10" s="142" customFormat="1" ht="48.75" customHeight="1" x14ac:dyDescent="0.4">
      <c r="A207" s="136">
        <v>1</v>
      </c>
      <c r="B207" s="137">
        <v>500</v>
      </c>
      <c r="C207" s="137">
        <f t="shared" si="2"/>
        <v>500</v>
      </c>
      <c r="D207" s="331">
        <v>45521</v>
      </c>
      <c r="E207" s="137" t="s">
        <v>204</v>
      </c>
      <c r="F207" s="145" t="s">
        <v>60</v>
      </c>
      <c r="G207" s="139"/>
      <c r="H207" s="140"/>
      <c r="I207" s="141"/>
      <c r="J207" s="141"/>
    </row>
    <row r="208" spans="1:10" s="142" customFormat="1" ht="48.75" customHeight="1" x14ac:dyDescent="0.4">
      <c r="A208" s="143">
        <v>88</v>
      </c>
      <c r="B208" s="144">
        <v>150</v>
      </c>
      <c r="C208" s="144">
        <f t="shared" si="2"/>
        <v>13200</v>
      </c>
      <c r="D208" s="334">
        <v>45522</v>
      </c>
      <c r="E208" s="144"/>
      <c r="F208" s="145" t="s">
        <v>60</v>
      </c>
      <c r="G208" s="146"/>
      <c r="H208" s="147"/>
      <c r="I208" s="148"/>
      <c r="J208" s="148"/>
    </row>
    <row r="209" spans="1:10" s="142" customFormat="1" ht="48.75" customHeight="1" x14ac:dyDescent="0.4">
      <c r="A209" s="136">
        <v>1</v>
      </c>
      <c r="B209" s="137">
        <v>2000</v>
      </c>
      <c r="C209" s="137">
        <f t="shared" si="2"/>
        <v>2000</v>
      </c>
      <c r="D209" s="331">
        <v>45522</v>
      </c>
      <c r="E209" s="137" t="s">
        <v>204</v>
      </c>
      <c r="F209" s="145" t="s">
        <v>60</v>
      </c>
      <c r="G209" s="139"/>
      <c r="H209" s="140"/>
      <c r="I209" s="141"/>
      <c r="J209" s="141"/>
    </row>
    <row r="210" spans="1:10" s="142" customFormat="1" ht="48.75" customHeight="1" x14ac:dyDescent="0.4">
      <c r="A210" s="143">
        <v>110</v>
      </c>
      <c r="B210" s="144">
        <v>350</v>
      </c>
      <c r="C210" s="144">
        <f t="shared" si="2"/>
        <v>38500</v>
      </c>
      <c r="D210" s="334">
        <v>45525</v>
      </c>
      <c r="E210" s="144"/>
      <c r="F210" s="145" t="s">
        <v>61</v>
      </c>
      <c r="G210" s="146"/>
      <c r="H210" s="147"/>
      <c r="I210" s="148"/>
      <c r="J210" s="148"/>
    </row>
    <row r="211" spans="1:10" s="142" customFormat="1" ht="48.75" customHeight="1" x14ac:dyDescent="0.4">
      <c r="A211" s="136">
        <v>1</v>
      </c>
      <c r="B211" s="137">
        <v>2500</v>
      </c>
      <c r="C211" s="137">
        <f t="shared" si="2"/>
        <v>2500</v>
      </c>
      <c r="D211" s="331">
        <v>45525</v>
      </c>
      <c r="E211" s="137" t="s">
        <v>205</v>
      </c>
      <c r="F211" s="145" t="s">
        <v>61</v>
      </c>
      <c r="G211" s="139"/>
      <c r="H211" s="140"/>
      <c r="I211" s="141"/>
      <c r="J211" s="141"/>
    </row>
    <row r="212" spans="1:10" s="142" customFormat="1" ht="48.75" customHeight="1" x14ac:dyDescent="0.4">
      <c r="A212" s="143">
        <v>132</v>
      </c>
      <c r="B212" s="144">
        <v>150</v>
      </c>
      <c r="C212" s="144">
        <f t="shared" si="2"/>
        <v>19800</v>
      </c>
      <c r="D212" s="334">
        <v>45526</v>
      </c>
      <c r="E212" s="144"/>
      <c r="F212" s="145" t="s">
        <v>60</v>
      </c>
      <c r="G212" s="146"/>
      <c r="H212" s="147"/>
      <c r="I212" s="148"/>
      <c r="J212" s="148"/>
    </row>
    <row r="213" spans="1:10" s="142" customFormat="1" ht="48.75" customHeight="1" x14ac:dyDescent="0.4">
      <c r="A213" s="136">
        <v>1</v>
      </c>
      <c r="B213" s="137">
        <v>3000</v>
      </c>
      <c r="C213" s="137">
        <f t="shared" si="2"/>
        <v>3000</v>
      </c>
      <c r="D213" s="331">
        <v>45526</v>
      </c>
      <c r="E213" s="137" t="s">
        <v>204</v>
      </c>
      <c r="F213" s="145" t="s">
        <v>60</v>
      </c>
      <c r="G213" s="139"/>
      <c r="H213" s="140"/>
      <c r="I213" s="141"/>
      <c r="J213" s="141"/>
    </row>
    <row r="214" spans="1:10" s="142" customFormat="1" ht="48.75" customHeight="1" x14ac:dyDescent="0.4">
      <c r="A214" s="143">
        <v>66</v>
      </c>
      <c r="B214" s="144">
        <v>350</v>
      </c>
      <c r="C214" s="144">
        <f t="shared" si="2"/>
        <v>23100</v>
      </c>
      <c r="D214" s="334">
        <v>45526</v>
      </c>
      <c r="E214" s="144"/>
      <c r="F214" s="145" t="s">
        <v>61</v>
      </c>
      <c r="G214" s="146"/>
      <c r="H214" s="147"/>
      <c r="I214" s="148"/>
      <c r="J214" s="148"/>
    </row>
    <row r="215" spans="1:10" s="142" customFormat="1" ht="48.75" customHeight="1" x14ac:dyDescent="0.4">
      <c r="A215" s="136">
        <v>1</v>
      </c>
      <c r="B215" s="137">
        <v>1500</v>
      </c>
      <c r="C215" s="137">
        <f t="shared" si="2"/>
        <v>1500</v>
      </c>
      <c r="D215" s="331">
        <v>45526</v>
      </c>
      <c r="E215" s="137" t="s">
        <v>205</v>
      </c>
      <c r="F215" s="145" t="s">
        <v>61</v>
      </c>
      <c r="G215" s="139"/>
      <c r="H215" s="140"/>
      <c r="I215" s="141"/>
      <c r="J215" s="141"/>
    </row>
    <row r="216" spans="1:10" s="142" customFormat="1" ht="48.75" customHeight="1" x14ac:dyDescent="0.4">
      <c r="A216" s="143">
        <v>88</v>
      </c>
      <c r="B216" s="144">
        <v>150</v>
      </c>
      <c r="C216" s="144">
        <f t="shared" si="2"/>
        <v>13200</v>
      </c>
      <c r="D216" s="334">
        <v>45526</v>
      </c>
      <c r="E216" s="144"/>
      <c r="F216" s="145" t="s">
        <v>60</v>
      </c>
      <c r="G216" s="146"/>
      <c r="H216" s="147"/>
      <c r="I216" s="148"/>
      <c r="J216" s="148"/>
    </row>
    <row r="217" spans="1:10" s="142" customFormat="1" ht="48.75" customHeight="1" x14ac:dyDescent="0.4">
      <c r="A217" s="136">
        <v>1</v>
      </c>
      <c r="B217" s="137">
        <v>2000</v>
      </c>
      <c r="C217" s="137">
        <f t="shared" si="2"/>
        <v>2000</v>
      </c>
      <c r="D217" s="331">
        <v>45526</v>
      </c>
      <c r="E217" s="137" t="s">
        <v>204</v>
      </c>
      <c r="F217" s="145" t="s">
        <v>60</v>
      </c>
      <c r="G217" s="139"/>
      <c r="H217" s="140"/>
      <c r="I217" s="141"/>
      <c r="J217" s="141"/>
    </row>
    <row r="218" spans="1:10" s="142" customFormat="1" ht="48.75" customHeight="1" x14ac:dyDescent="0.4">
      <c r="A218" s="143">
        <v>44</v>
      </c>
      <c r="B218" s="144">
        <v>150</v>
      </c>
      <c r="C218" s="144">
        <f t="shared" si="2"/>
        <v>6600</v>
      </c>
      <c r="D218" s="334">
        <v>45527</v>
      </c>
      <c r="E218" s="144"/>
      <c r="F218" s="145" t="s">
        <v>60</v>
      </c>
      <c r="G218" s="146"/>
      <c r="H218" s="147"/>
      <c r="I218" s="148"/>
      <c r="J218" s="148"/>
    </row>
    <row r="219" spans="1:10" s="142" customFormat="1" ht="48.75" customHeight="1" x14ac:dyDescent="0.4">
      <c r="A219" s="136">
        <v>1</v>
      </c>
      <c r="B219" s="137">
        <v>1000</v>
      </c>
      <c r="C219" s="137">
        <f t="shared" si="2"/>
        <v>1000</v>
      </c>
      <c r="D219" s="331">
        <v>45527</v>
      </c>
      <c r="E219" s="137" t="s">
        <v>204</v>
      </c>
      <c r="F219" s="145" t="s">
        <v>60</v>
      </c>
      <c r="G219" s="139"/>
      <c r="H219" s="140"/>
      <c r="I219" s="141"/>
      <c r="J219" s="141"/>
    </row>
    <row r="220" spans="1:10" s="142" customFormat="1" ht="48.75" customHeight="1" x14ac:dyDescent="0.4">
      <c r="A220" s="143">
        <v>22</v>
      </c>
      <c r="B220" s="144">
        <v>350</v>
      </c>
      <c r="C220" s="144">
        <f t="shared" si="2"/>
        <v>7700</v>
      </c>
      <c r="D220" s="334">
        <v>45527</v>
      </c>
      <c r="E220" s="144"/>
      <c r="F220" s="145" t="s">
        <v>61</v>
      </c>
      <c r="G220" s="146"/>
      <c r="H220" s="147"/>
      <c r="I220" s="148"/>
      <c r="J220" s="148"/>
    </row>
    <row r="221" spans="1:10" s="142" customFormat="1" ht="48.75" customHeight="1" x14ac:dyDescent="0.4">
      <c r="A221" s="136">
        <v>1</v>
      </c>
      <c r="B221" s="137">
        <v>500</v>
      </c>
      <c r="C221" s="137">
        <f t="shared" si="2"/>
        <v>500</v>
      </c>
      <c r="D221" s="331">
        <v>45527</v>
      </c>
      <c r="E221" s="137" t="s">
        <v>205</v>
      </c>
      <c r="F221" s="145" t="s">
        <v>61</v>
      </c>
      <c r="G221" s="139"/>
      <c r="H221" s="140"/>
      <c r="I221" s="141"/>
      <c r="J221" s="141"/>
    </row>
    <row r="222" spans="1:10" s="142" customFormat="1" ht="48.75" customHeight="1" x14ac:dyDescent="0.4">
      <c r="A222" s="143">
        <v>66</v>
      </c>
      <c r="B222" s="144">
        <v>150</v>
      </c>
      <c r="C222" s="144">
        <f t="shared" si="2"/>
        <v>9900</v>
      </c>
      <c r="D222" s="334">
        <v>45528</v>
      </c>
      <c r="E222" s="144"/>
      <c r="F222" s="145" t="s">
        <v>60</v>
      </c>
      <c r="G222" s="146"/>
      <c r="H222" s="147"/>
      <c r="I222" s="148"/>
      <c r="J222" s="148"/>
    </row>
    <row r="223" spans="1:10" s="142" customFormat="1" ht="48.75" customHeight="1" x14ac:dyDescent="0.4">
      <c r="A223" s="136">
        <v>1</v>
      </c>
      <c r="B223" s="137">
        <v>1500</v>
      </c>
      <c r="C223" s="137">
        <f t="shared" si="2"/>
        <v>1500</v>
      </c>
      <c r="D223" s="331">
        <v>45528</v>
      </c>
      <c r="E223" s="137" t="s">
        <v>204</v>
      </c>
      <c r="F223" s="145" t="s">
        <v>60</v>
      </c>
      <c r="G223" s="139"/>
      <c r="H223" s="140"/>
      <c r="I223" s="141"/>
      <c r="J223" s="141"/>
    </row>
    <row r="224" spans="1:10" s="142" customFormat="1" ht="48.75" customHeight="1" x14ac:dyDescent="0.4">
      <c r="A224" s="143">
        <v>88</v>
      </c>
      <c r="B224" s="144">
        <v>350</v>
      </c>
      <c r="C224" s="144">
        <f t="shared" si="2"/>
        <v>30800</v>
      </c>
      <c r="D224" s="334">
        <v>45528</v>
      </c>
      <c r="E224" s="144"/>
      <c r="F224" s="145" t="s">
        <v>61</v>
      </c>
      <c r="G224" s="146"/>
      <c r="H224" s="147"/>
      <c r="I224" s="148"/>
      <c r="J224" s="148"/>
    </row>
    <row r="225" spans="1:10" s="142" customFormat="1" ht="48.75" customHeight="1" x14ac:dyDescent="0.4">
      <c r="A225" s="136">
        <v>1</v>
      </c>
      <c r="B225" s="137">
        <v>2000</v>
      </c>
      <c r="C225" s="137">
        <f t="shared" si="2"/>
        <v>2000</v>
      </c>
      <c r="D225" s="331">
        <v>45528</v>
      </c>
      <c r="E225" s="137" t="s">
        <v>205</v>
      </c>
      <c r="F225" s="145" t="s">
        <v>61</v>
      </c>
      <c r="G225" s="139"/>
      <c r="H225" s="140"/>
      <c r="I225" s="141"/>
      <c r="J225" s="141"/>
    </row>
    <row r="226" spans="1:10" s="142" customFormat="1" ht="48.75" customHeight="1" x14ac:dyDescent="0.4">
      <c r="A226" s="143">
        <v>22</v>
      </c>
      <c r="B226" s="144">
        <v>150</v>
      </c>
      <c r="C226" s="144">
        <f t="shared" si="2"/>
        <v>3300</v>
      </c>
      <c r="D226" s="334">
        <v>45529</v>
      </c>
      <c r="E226" s="144"/>
      <c r="F226" s="145" t="s">
        <v>60</v>
      </c>
      <c r="G226" s="146"/>
      <c r="H226" s="147"/>
      <c r="I226" s="148"/>
      <c r="J226" s="148"/>
    </row>
    <row r="227" spans="1:10" s="142" customFormat="1" ht="48.75" customHeight="1" x14ac:dyDescent="0.4">
      <c r="A227" s="136">
        <v>1</v>
      </c>
      <c r="B227" s="137">
        <v>500</v>
      </c>
      <c r="C227" s="137">
        <f t="shared" si="2"/>
        <v>500</v>
      </c>
      <c r="D227" s="331">
        <v>45529</v>
      </c>
      <c r="E227" s="137" t="s">
        <v>204</v>
      </c>
      <c r="F227" s="145" t="s">
        <v>60</v>
      </c>
      <c r="G227" s="139"/>
      <c r="H227" s="140"/>
      <c r="I227" s="141"/>
      <c r="J227" s="141"/>
    </row>
    <row r="228" spans="1:10" s="142" customFormat="1" ht="48.75" customHeight="1" x14ac:dyDescent="0.4">
      <c r="A228" s="143">
        <v>30</v>
      </c>
      <c r="B228" s="144">
        <v>350</v>
      </c>
      <c r="C228" s="144">
        <f t="shared" si="2"/>
        <v>10500</v>
      </c>
      <c r="D228" s="334">
        <v>45529</v>
      </c>
      <c r="E228" s="144"/>
      <c r="F228" s="145" t="s">
        <v>61</v>
      </c>
      <c r="G228" s="146"/>
      <c r="H228" s="147"/>
      <c r="I228" s="148"/>
      <c r="J228" s="148"/>
    </row>
    <row r="229" spans="1:10" s="142" customFormat="1" ht="48.75" customHeight="1" x14ac:dyDescent="0.4">
      <c r="A229" s="136">
        <v>1</v>
      </c>
      <c r="B229" s="137">
        <v>1000</v>
      </c>
      <c r="C229" s="137">
        <f t="shared" si="2"/>
        <v>1000</v>
      </c>
      <c r="D229" s="331">
        <v>45529</v>
      </c>
      <c r="E229" s="137" t="s">
        <v>205</v>
      </c>
      <c r="F229" s="145" t="s">
        <v>61</v>
      </c>
      <c r="G229" s="139"/>
      <c r="H229" s="140"/>
      <c r="I229" s="141"/>
      <c r="J229" s="141"/>
    </row>
    <row r="230" spans="1:10" s="142" customFormat="1" ht="48.75" customHeight="1" x14ac:dyDescent="0.4">
      <c r="A230" s="143">
        <v>110</v>
      </c>
      <c r="B230" s="144">
        <v>150</v>
      </c>
      <c r="C230" s="144">
        <f t="shared" si="2"/>
        <v>16500</v>
      </c>
      <c r="D230" s="334">
        <v>45530</v>
      </c>
      <c r="E230" s="144"/>
      <c r="F230" s="145" t="s">
        <v>60</v>
      </c>
      <c r="G230" s="146"/>
      <c r="H230" s="147"/>
      <c r="I230" s="148"/>
      <c r="J230" s="148"/>
    </row>
    <row r="231" spans="1:10" s="142" customFormat="1" ht="48.75" customHeight="1" x14ac:dyDescent="0.4">
      <c r="A231" s="136">
        <v>1</v>
      </c>
      <c r="B231" s="137">
        <v>2500</v>
      </c>
      <c r="C231" s="137">
        <f t="shared" si="2"/>
        <v>2500</v>
      </c>
      <c r="D231" s="331">
        <v>44069</v>
      </c>
      <c r="E231" s="137" t="s">
        <v>204</v>
      </c>
      <c r="F231" s="145" t="s">
        <v>60</v>
      </c>
      <c r="G231" s="139"/>
      <c r="H231" s="140"/>
      <c r="I231" s="141"/>
      <c r="J231" s="141"/>
    </row>
    <row r="232" spans="1:10" s="142" customFormat="1" ht="48.75" customHeight="1" x14ac:dyDescent="0.4">
      <c r="A232" s="143">
        <v>44</v>
      </c>
      <c r="B232" s="144">
        <v>350</v>
      </c>
      <c r="C232" s="144">
        <f t="shared" si="2"/>
        <v>15400</v>
      </c>
      <c r="D232" s="334">
        <v>45530</v>
      </c>
      <c r="E232" s="144"/>
      <c r="F232" s="145" t="s">
        <v>61</v>
      </c>
      <c r="G232" s="146"/>
      <c r="H232" s="147"/>
      <c r="I232" s="148"/>
      <c r="J232" s="148"/>
    </row>
    <row r="233" spans="1:10" s="142" customFormat="1" ht="48.75" customHeight="1" x14ac:dyDescent="0.4">
      <c r="A233" s="136">
        <v>1</v>
      </c>
      <c r="B233" s="137">
        <v>1000</v>
      </c>
      <c r="C233" s="137">
        <f t="shared" si="2"/>
        <v>1000</v>
      </c>
      <c r="D233" s="331">
        <v>45530</v>
      </c>
      <c r="E233" s="137" t="s">
        <v>205</v>
      </c>
      <c r="F233" s="145" t="s">
        <v>61</v>
      </c>
      <c r="G233" s="139"/>
      <c r="H233" s="140"/>
      <c r="I233" s="141"/>
      <c r="J233" s="141"/>
    </row>
    <row r="234" spans="1:10" s="142" customFormat="1" ht="48.75" customHeight="1" x14ac:dyDescent="0.4">
      <c r="A234" s="143">
        <v>176</v>
      </c>
      <c r="B234" s="144">
        <v>150</v>
      </c>
      <c r="C234" s="144">
        <f t="shared" si="2"/>
        <v>26400</v>
      </c>
      <c r="D234" s="334">
        <v>45531</v>
      </c>
      <c r="E234" s="144"/>
      <c r="F234" s="145" t="s">
        <v>60</v>
      </c>
      <c r="G234" s="146"/>
      <c r="H234" s="147"/>
      <c r="I234" s="148"/>
      <c r="J234" s="148"/>
    </row>
    <row r="235" spans="1:10" s="142" customFormat="1" ht="48.75" customHeight="1" x14ac:dyDescent="0.4">
      <c r="A235" s="136">
        <v>1</v>
      </c>
      <c r="B235" s="137">
        <v>4000</v>
      </c>
      <c r="C235" s="137">
        <f t="shared" si="2"/>
        <v>4000</v>
      </c>
      <c r="D235" s="331">
        <v>45531</v>
      </c>
      <c r="E235" s="137" t="s">
        <v>204</v>
      </c>
      <c r="F235" s="145" t="s">
        <v>60</v>
      </c>
      <c r="G235" s="139"/>
      <c r="H235" s="140"/>
      <c r="I235" s="141"/>
      <c r="J235" s="141"/>
    </row>
    <row r="236" spans="1:10" s="142" customFormat="1" ht="48.75" customHeight="1" x14ac:dyDescent="0.4">
      <c r="A236" s="143">
        <v>22</v>
      </c>
      <c r="B236" s="144">
        <v>350</v>
      </c>
      <c r="C236" s="144">
        <f t="shared" si="2"/>
        <v>7700</v>
      </c>
      <c r="D236" s="334">
        <v>45534</v>
      </c>
      <c r="E236" s="144"/>
      <c r="F236" s="145" t="s">
        <v>61</v>
      </c>
      <c r="G236" s="146"/>
      <c r="H236" s="147"/>
      <c r="I236" s="148"/>
      <c r="J236" s="148"/>
    </row>
    <row r="237" spans="1:10" s="142" customFormat="1" ht="48.75" customHeight="1" x14ac:dyDescent="0.4">
      <c r="A237" s="136">
        <v>1</v>
      </c>
      <c r="B237" s="137">
        <v>500</v>
      </c>
      <c r="C237" s="137">
        <f t="shared" si="2"/>
        <v>500</v>
      </c>
      <c r="D237" s="331">
        <v>45534</v>
      </c>
      <c r="E237" s="137" t="s">
        <v>205</v>
      </c>
      <c r="F237" s="145" t="s">
        <v>61</v>
      </c>
      <c r="G237" s="139"/>
      <c r="H237" s="140"/>
      <c r="I237" s="141"/>
      <c r="J237" s="141"/>
    </row>
    <row r="238" spans="1:10" s="142" customFormat="1" ht="48.75" customHeight="1" x14ac:dyDescent="0.4">
      <c r="A238" s="143">
        <v>22</v>
      </c>
      <c r="B238" s="144">
        <v>350</v>
      </c>
      <c r="C238" s="144">
        <f t="shared" si="2"/>
        <v>7700</v>
      </c>
      <c r="D238" s="334">
        <v>45535</v>
      </c>
      <c r="E238" s="144"/>
      <c r="F238" s="145" t="s">
        <v>61</v>
      </c>
      <c r="G238" s="146"/>
      <c r="H238" s="147"/>
      <c r="I238" s="148"/>
      <c r="J238" s="148"/>
    </row>
    <row r="239" spans="1:10" s="142" customFormat="1" ht="48.75" customHeight="1" x14ac:dyDescent="0.4">
      <c r="A239" s="136">
        <v>1</v>
      </c>
      <c r="B239" s="137">
        <v>500</v>
      </c>
      <c r="C239" s="137">
        <f t="shared" si="2"/>
        <v>500</v>
      </c>
      <c r="D239" s="331">
        <v>45535</v>
      </c>
      <c r="E239" s="137" t="s">
        <v>205</v>
      </c>
      <c r="F239" s="145" t="s">
        <v>61</v>
      </c>
      <c r="G239" s="139"/>
      <c r="H239" s="140"/>
      <c r="I239" s="141"/>
      <c r="J239" s="141"/>
    </row>
    <row r="240" spans="1:10" s="142" customFormat="1" ht="48.75" customHeight="1" x14ac:dyDescent="0.4">
      <c r="A240" s="143">
        <v>22</v>
      </c>
      <c r="B240" s="144">
        <v>350</v>
      </c>
      <c r="C240" s="144">
        <f t="shared" si="2"/>
        <v>7700</v>
      </c>
      <c r="D240" s="334">
        <v>45537</v>
      </c>
      <c r="E240" s="144"/>
      <c r="F240" s="145" t="s">
        <v>61</v>
      </c>
      <c r="G240" s="146"/>
      <c r="H240" s="147"/>
      <c r="I240" s="148"/>
      <c r="J240" s="148"/>
    </row>
    <row r="241" spans="1:10" s="142" customFormat="1" ht="48.75" customHeight="1" x14ac:dyDescent="0.4">
      <c r="A241" s="136">
        <v>1</v>
      </c>
      <c r="B241" s="137">
        <v>500</v>
      </c>
      <c r="C241" s="137">
        <f t="shared" si="2"/>
        <v>500</v>
      </c>
      <c r="D241" s="331">
        <v>45537</v>
      </c>
      <c r="E241" s="137" t="s">
        <v>205</v>
      </c>
      <c r="F241" s="145" t="s">
        <v>61</v>
      </c>
      <c r="G241" s="139"/>
      <c r="H241" s="140"/>
      <c r="I241" s="141"/>
      <c r="J241" s="141"/>
    </row>
    <row r="242" spans="1:10" s="142" customFormat="1" ht="48.75" customHeight="1" x14ac:dyDescent="0.4">
      <c r="A242" s="143">
        <v>22</v>
      </c>
      <c r="B242" s="144">
        <v>150</v>
      </c>
      <c r="C242" s="144">
        <f t="shared" si="2"/>
        <v>3300</v>
      </c>
      <c r="D242" s="334">
        <v>45539</v>
      </c>
      <c r="E242" s="144"/>
      <c r="F242" s="145" t="s">
        <v>60</v>
      </c>
      <c r="G242" s="146"/>
      <c r="H242" s="147"/>
      <c r="I242" s="148"/>
      <c r="J242" s="148"/>
    </row>
    <row r="243" spans="1:10" s="142" customFormat="1" ht="48.75" customHeight="1" x14ac:dyDescent="0.4">
      <c r="A243" s="136">
        <v>1</v>
      </c>
      <c r="B243" s="137">
        <v>500</v>
      </c>
      <c r="C243" s="137">
        <f t="shared" si="2"/>
        <v>500</v>
      </c>
      <c r="D243" s="331">
        <v>45542</v>
      </c>
      <c r="E243" s="137" t="s">
        <v>204</v>
      </c>
      <c r="F243" s="145" t="s">
        <v>60</v>
      </c>
      <c r="G243" s="139"/>
      <c r="H243" s="140"/>
      <c r="I243" s="141"/>
      <c r="J243" s="141"/>
    </row>
    <row r="244" spans="1:10" s="142" customFormat="1" ht="48.75" customHeight="1" x14ac:dyDescent="0.4">
      <c r="A244" s="143">
        <v>22</v>
      </c>
      <c r="B244" s="144">
        <v>350</v>
      </c>
      <c r="C244" s="144">
        <f t="shared" si="2"/>
        <v>7700</v>
      </c>
      <c r="D244" s="334">
        <v>45541</v>
      </c>
      <c r="E244" s="144"/>
      <c r="F244" s="145" t="s">
        <v>61</v>
      </c>
      <c r="G244" s="146"/>
      <c r="H244" s="147"/>
      <c r="I244" s="148"/>
      <c r="J244" s="148"/>
    </row>
    <row r="245" spans="1:10" s="142" customFormat="1" ht="48.75" customHeight="1" x14ac:dyDescent="0.4">
      <c r="A245" s="136">
        <v>1</v>
      </c>
      <c r="B245" s="137">
        <v>500</v>
      </c>
      <c r="C245" s="137">
        <f t="shared" si="2"/>
        <v>500</v>
      </c>
      <c r="D245" s="331">
        <v>45541</v>
      </c>
      <c r="E245" s="137" t="s">
        <v>205</v>
      </c>
      <c r="F245" s="145" t="s">
        <v>61</v>
      </c>
      <c r="G245" s="139"/>
      <c r="H245" s="140"/>
      <c r="I245" s="141"/>
      <c r="J245" s="141"/>
    </row>
    <row r="246" spans="1:10" s="142" customFormat="1" ht="48.75" customHeight="1" x14ac:dyDescent="0.4">
      <c r="A246" s="143">
        <v>22</v>
      </c>
      <c r="B246" s="144">
        <v>150</v>
      </c>
      <c r="C246" s="144">
        <f t="shared" si="2"/>
        <v>3300</v>
      </c>
      <c r="D246" s="334">
        <v>45541</v>
      </c>
      <c r="E246" s="144"/>
      <c r="F246" s="145" t="s">
        <v>60</v>
      </c>
      <c r="G246" s="146"/>
      <c r="H246" s="147"/>
      <c r="I246" s="148"/>
      <c r="J246" s="148"/>
    </row>
    <row r="247" spans="1:10" s="142" customFormat="1" ht="48.75" customHeight="1" x14ac:dyDescent="0.4">
      <c r="A247" s="136">
        <v>1</v>
      </c>
      <c r="B247" s="137">
        <v>500</v>
      </c>
      <c r="C247" s="137">
        <f t="shared" si="2"/>
        <v>500</v>
      </c>
      <c r="D247" s="331">
        <v>45541</v>
      </c>
      <c r="E247" s="137" t="s">
        <v>204</v>
      </c>
      <c r="F247" s="145" t="s">
        <v>60</v>
      </c>
      <c r="G247" s="139"/>
      <c r="H247" s="140"/>
      <c r="I247" s="141"/>
      <c r="J247" s="141"/>
    </row>
    <row r="248" spans="1:10" s="142" customFormat="1" ht="48.75" customHeight="1" x14ac:dyDescent="0.4">
      <c r="A248" s="143">
        <v>176</v>
      </c>
      <c r="B248" s="144">
        <v>350</v>
      </c>
      <c r="C248" s="144">
        <f t="shared" si="2"/>
        <v>61600</v>
      </c>
      <c r="D248" s="334">
        <v>45542</v>
      </c>
      <c r="E248" s="144"/>
      <c r="F248" s="145" t="s">
        <v>61</v>
      </c>
      <c r="G248" s="146"/>
      <c r="H248" s="147"/>
      <c r="I248" s="148"/>
      <c r="J248" s="148"/>
    </row>
    <row r="249" spans="1:10" s="142" customFormat="1" ht="48.75" customHeight="1" x14ac:dyDescent="0.4">
      <c r="A249" s="136">
        <v>1</v>
      </c>
      <c r="B249" s="137">
        <v>4000</v>
      </c>
      <c r="C249" s="137">
        <f t="shared" si="2"/>
        <v>4000</v>
      </c>
      <c r="D249" s="331">
        <v>45542</v>
      </c>
      <c r="E249" s="137" t="s">
        <v>205</v>
      </c>
      <c r="F249" s="145" t="s">
        <v>61</v>
      </c>
      <c r="G249" s="139"/>
      <c r="H249" s="140"/>
      <c r="I249" s="141"/>
      <c r="J249" s="141"/>
    </row>
    <row r="250" spans="1:10" s="142" customFormat="1" ht="48.75" customHeight="1" x14ac:dyDescent="0.4">
      <c r="A250" s="143">
        <v>44</v>
      </c>
      <c r="B250" s="144">
        <v>150</v>
      </c>
      <c r="C250" s="144">
        <f t="shared" si="2"/>
        <v>6600</v>
      </c>
      <c r="D250" s="334">
        <v>45542</v>
      </c>
      <c r="E250" s="144"/>
      <c r="F250" s="145" t="s">
        <v>60</v>
      </c>
      <c r="G250" s="146"/>
      <c r="H250" s="147"/>
      <c r="I250" s="148"/>
      <c r="J250" s="148"/>
    </row>
    <row r="251" spans="1:10" s="142" customFormat="1" ht="48.75" customHeight="1" x14ac:dyDescent="0.4">
      <c r="A251" s="136">
        <v>1</v>
      </c>
      <c r="B251" s="137">
        <v>1000</v>
      </c>
      <c r="C251" s="137">
        <f t="shared" si="2"/>
        <v>1000</v>
      </c>
      <c r="D251" s="331">
        <v>45542</v>
      </c>
      <c r="E251" s="137" t="s">
        <v>204</v>
      </c>
      <c r="F251" s="145" t="s">
        <v>60</v>
      </c>
      <c r="G251" s="146"/>
      <c r="H251" s="140"/>
      <c r="I251" s="141"/>
      <c r="J251" s="141"/>
    </row>
    <row r="252" spans="1:10" s="142" customFormat="1" ht="48.75" customHeight="1" x14ac:dyDescent="0.4">
      <c r="A252" s="143">
        <v>154</v>
      </c>
      <c r="B252" s="144">
        <v>350</v>
      </c>
      <c r="C252" s="144">
        <f t="shared" si="2"/>
        <v>53900</v>
      </c>
      <c r="D252" s="334">
        <v>45543</v>
      </c>
      <c r="E252" s="144"/>
      <c r="F252" s="145" t="s">
        <v>61</v>
      </c>
      <c r="G252" s="146"/>
      <c r="H252" s="147"/>
      <c r="I252" s="148"/>
      <c r="J252" s="148"/>
    </row>
    <row r="253" spans="1:10" s="142" customFormat="1" ht="48.75" customHeight="1" x14ac:dyDescent="0.4">
      <c r="A253" s="136">
        <v>1</v>
      </c>
      <c r="B253" s="137">
        <v>3500</v>
      </c>
      <c r="C253" s="137">
        <f t="shared" si="2"/>
        <v>3500</v>
      </c>
      <c r="D253" s="331">
        <v>45543</v>
      </c>
      <c r="E253" s="137" t="s">
        <v>205</v>
      </c>
      <c r="F253" s="145" t="s">
        <v>61</v>
      </c>
      <c r="G253" s="139"/>
      <c r="H253" s="140"/>
      <c r="I253" s="141"/>
      <c r="J253" s="141"/>
    </row>
    <row r="254" spans="1:10" s="142" customFormat="1" ht="48.75" customHeight="1" x14ac:dyDescent="0.4">
      <c r="A254" s="143">
        <v>88</v>
      </c>
      <c r="B254" s="144">
        <v>150</v>
      </c>
      <c r="C254" s="144">
        <f t="shared" si="2"/>
        <v>13200</v>
      </c>
      <c r="D254" s="331">
        <v>45543</v>
      </c>
      <c r="E254" s="144"/>
      <c r="F254" s="145" t="s">
        <v>60</v>
      </c>
      <c r="G254" s="146"/>
      <c r="H254" s="147"/>
      <c r="I254" s="148"/>
      <c r="J254" s="148"/>
    </row>
    <row r="255" spans="1:10" s="142" customFormat="1" ht="48.75" customHeight="1" x14ac:dyDescent="0.4">
      <c r="A255" s="136">
        <v>1</v>
      </c>
      <c r="B255" s="137">
        <v>2000</v>
      </c>
      <c r="C255" s="137">
        <f t="shared" si="2"/>
        <v>2000</v>
      </c>
      <c r="D255" s="331">
        <v>45543</v>
      </c>
      <c r="E255" s="137" t="s">
        <v>204</v>
      </c>
      <c r="F255" s="145" t="s">
        <v>60</v>
      </c>
      <c r="G255" s="139"/>
      <c r="H255" s="140"/>
      <c r="I255" s="141"/>
      <c r="J255" s="141"/>
    </row>
    <row r="256" spans="1:10" s="142" customFormat="1" ht="48.75" customHeight="1" x14ac:dyDescent="0.4">
      <c r="A256" s="143">
        <v>110</v>
      </c>
      <c r="B256" s="144">
        <v>350</v>
      </c>
      <c r="C256" s="144">
        <f t="shared" si="2"/>
        <v>38500</v>
      </c>
      <c r="D256" s="334">
        <v>45544</v>
      </c>
      <c r="E256" s="144"/>
      <c r="F256" s="145" t="s">
        <v>61</v>
      </c>
      <c r="G256" s="146"/>
      <c r="H256" s="147"/>
      <c r="I256" s="148"/>
      <c r="J256" s="148"/>
    </row>
    <row r="257" spans="1:10" s="142" customFormat="1" ht="48.75" customHeight="1" x14ac:dyDescent="0.4">
      <c r="A257" s="136">
        <v>1</v>
      </c>
      <c r="B257" s="137">
        <v>2500</v>
      </c>
      <c r="C257" s="137">
        <f t="shared" si="2"/>
        <v>2500</v>
      </c>
      <c r="D257" s="334">
        <v>45544</v>
      </c>
      <c r="E257" s="137" t="s">
        <v>205</v>
      </c>
      <c r="F257" s="145" t="s">
        <v>61</v>
      </c>
      <c r="G257" s="139"/>
      <c r="H257" s="140"/>
      <c r="I257" s="141"/>
      <c r="J257" s="141"/>
    </row>
    <row r="258" spans="1:10" s="142" customFormat="1" ht="48.75" customHeight="1" x14ac:dyDescent="0.4">
      <c r="A258" s="143">
        <v>88</v>
      </c>
      <c r="B258" s="144">
        <v>150</v>
      </c>
      <c r="C258" s="144">
        <f t="shared" si="2"/>
        <v>13200</v>
      </c>
      <c r="D258" s="334">
        <v>45544</v>
      </c>
      <c r="E258" s="144"/>
      <c r="F258" s="145" t="s">
        <v>60</v>
      </c>
      <c r="G258" s="146"/>
      <c r="H258" s="147"/>
      <c r="I258" s="148"/>
      <c r="J258" s="148"/>
    </row>
    <row r="259" spans="1:10" s="142" customFormat="1" ht="48.75" customHeight="1" x14ac:dyDescent="0.4">
      <c r="A259" s="136">
        <v>1</v>
      </c>
      <c r="B259" s="137">
        <v>2000</v>
      </c>
      <c r="C259" s="137">
        <f t="shared" si="2"/>
        <v>2000</v>
      </c>
      <c r="D259" s="334">
        <v>45544</v>
      </c>
      <c r="E259" s="137" t="s">
        <v>204</v>
      </c>
      <c r="F259" s="145" t="s">
        <v>60</v>
      </c>
      <c r="G259" s="139"/>
      <c r="H259" s="140"/>
      <c r="I259" s="141"/>
      <c r="J259" s="141"/>
    </row>
    <row r="260" spans="1:10" s="142" customFormat="1" ht="48.75" customHeight="1" x14ac:dyDescent="0.4">
      <c r="A260" s="143">
        <v>198</v>
      </c>
      <c r="B260" s="144">
        <v>350</v>
      </c>
      <c r="C260" s="144">
        <f t="shared" si="2"/>
        <v>69300</v>
      </c>
      <c r="D260" s="334">
        <v>45545</v>
      </c>
      <c r="E260" s="144"/>
      <c r="F260" s="145" t="s">
        <v>61</v>
      </c>
      <c r="G260" s="146"/>
      <c r="H260" s="147"/>
      <c r="I260" s="148"/>
      <c r="J260" s="148"/>
    </row>
    <row r="261" spans="1:10" s="142" customFormat="1" ht="48.75" customHeight="1" x14ac:dyDescent="0.4">
      <c r="A261" s="136">
        <v>1</v>
      </c>
      <c r="B261" s="137">
        <v>4500</v>
      </c>
      <c r="C261" s="137">
        <f t="shared" si="2"/>
        <v>4500</v>
      </c>
      <c r="D261" s="334">
        <v>45545</v>
      </c>
      <c r="E261" s="137" t="s">
        <v>205</v>
      </c>
      <c r="F261" s="145" t="s">
        <v>61</v>
      </c>
      <c r="G261" s="139"/>
      <c r="H261" s="140"/>
      <c r="I261" s="141"/>
      <c r="J261" s="141"/>
    </row>
    <row r="262" spans="1:10" s="142" customFormat="1" ht="48.75" customHeight="1" x14ac:dyDescent="0.4">
      <c r="A262" s="143">
        <v>110</v>
      </c>
      <c r="B262" s="144">
        <v>150</v>
      </c>
      <c r="C262" s="144">
        <f t="shared" si="2"/>
        <v>16500</v>
      </c>
      <c r="D262" s="334">
        <v>45545</v>
      </c>
      <c r="E262" s="144"/>
      <c r="F262" s="145" t="s">
        <v>60</v>
      </c>
      <c r="G262" s="146"/>
      <c r="H262" s="147"/>
      <c r="I262" s="148"/>
      <c r="J262" s="148"/>
    </row>
    <row r="263" spans="1:10" s="142" customFormat="1" ht="48.75" customHeight="1" x14ac:dyDescent="0.4">
      <c r="A263" s="136">
        <v>1</v>
      </c>
      <c r="B263" s="137">
        <v>2500</v>
      </c>
      <c r="C263" s="137">
        <f t="shared" si="2"/>
        <v>2500</v>
      </c>
      <c r="D263" s="334">
        <v>45545</v>
      </c>
      <c r="E263" s="137" t="s">
        <v>204</v>
      </c>
      <c r="F263" s="145" t="s">
        <v>60</v>
      </c>
      <c r="G263" s="139"/>
      <c r="H263" s="140"/>
      <c r="I263" s="141"/>
      <c r="J263" s="141"/>
    </row>
    <row r="264" spans="1:10" s="142" customFormat="1" ht="48.75" customHeight="1" x14ac:dyDescent="0.4">
      <c r="A264" s="143">
        <v>110</v>
      </c>
      <c r="B264" s="144">
        <v>350</v>
      </c>
      <c r="C264" s="144">
        <f t="shared" si="2"/>
        <v>38500</v>
      </c>
      <c r="D264" s="334">
        <v>45546</v>
      </c>
      <c r="E264" s="144"/>
      <c r="F264" s="145" t="s">
        <v>61</v>
      </c>
      <c r="G264" s="146"/>
      <c r="H264" s="147"/>
      <c r="I264" s="148"/>
      <c r="J264" s="148"/>
    </row>
    <row r="265" spans="1:10" s="142" customFormat="1" ht="48.75" customHeight="1" x14ac:dyDescent="0.4">
      <c r="A265" s="136">
        <v>1</v>
      </c>
      <c r="B265" s="137">
        <v>2500</v>
      </c>
      <c r="C265" s="137">
        <f t="shared" si="2"/>
        <v>2500</v>
      </c>
      <c r="D265" s="334">
        <v>45546</v>
      </c>
      <c r="E265" s="137" t="s">
        <v>205</v>
      </c>
      <c r="F265" s="145" t="s">
        <v>61</v>
      </c>
      <c r="G265" s="139"/>
      <c r="H265" s="140"/>
      <c r="I265" s="141"/>
      <c r="J265" s="141"/>
    </row>
    <row r="266" spans="1:10" s="142" customFormat="1" ht="48.75" customHeight="1" x14ac:dyDescent="0.4">
      <c r="A266" s="143">
        <v>88</v>
      </c>
      <c r="B266" s="144">
        <v>150</v>
      </c>
      <c r="C266" s="144">
        <f t="shared" si="2"/>
        <v>13200</v>
      </c>
      <c r="D266" s="334">
        <v>45546</v>
      </c>
      <c r="E266" s="144"/>
      <c r="F266" s="145" t="s">
        <v>60</v>
      </c>
      <c r="G266" s="146"/>
      <c r="H266" s="147"/>
      <c r="I266" s="148"/>
      <c r="J266" s="148"/>
    </row>
    <row r="267" spans="1:10" s="142" customFormat="1" ht="48.75" customHeight="1" x14ac:dyDescent="0.4">
      <c r="A267" s="136">
        <v>1</v>
      </c>
      <c r="B267" s="137">
        <v>2000</v>
      </c>
      <c r="C267" s="137">
        <f t="shared" si="2"/>
        <v>2000</v>
      </c>
      <c r="D267" s="334">
        <v>45546</v>
      </c>
      <c r="E267" s="137" t="s">
        <v>204</v>
      </c>
      <c r="F267" s="145" t="s">
        <v>60</v>
      </c>
      <c r="G267" s="139"/>
      <c r="H267" s="140"/>
      <c r="I267" s="141"/>
      <c r="J267" s="141"/>
    </row>
    <row r="268" spans="1:10" s="142" customFormat="1" ht="48.75" customHeight="1" x14ac:dyDescent="0.4">
      <c r="A268" s="143">
        <v>88</v>
      </c>
      <c r="B268" s="144">
        <v>350</v>
      </c>
      <c r="C268" s="144">
        <f t="shared" si="2"/>
        <v>30800</v>
      </c>
      <c r="D268" s="334">
        <v>45547</v>
      </c>
      <c r="E268" s="144"/>
      <c r="F268" s="145" t="s">
        <v>61</v>
      </c>
      <c r="G268" s="146"/>
      <c r="H268" s="147"/>
      <c r="I268" s="148"/>
      <c r="J268" s="148"/>
    </row>
    <row r="269" spans="1:10" s="142" customFormat="1" ht="48.75" customHeight="1" x14ac:dyDescent="0.4">
      <c r="A269" s="136">
        <v>1</v>
      </c>
      <c r="B269" s="137">
        <v>2000</v>
      </c>
      <c r="C269" s="137">
        <f t="shared" si="2"/>
        <v>2000</v>
      </c>
      <c r="D269" s="334">
        <v>45547</v>
      </c>
      <c r="E269" s="137" t="s">
        <v>205</v>
      </c>
      <c r="F269" s="145" t="s">
        <v>61</v>
      </c>
      <c r="G269" s="139"/>
      <c r="H269" s="140"/>
      <c r="I269" s="141"/>
      <c r="J269" s="141"/>
    </row>
    <row r="270" spans="1:10" s="142" customFormat="1" ht="48.75" customHeight="1" x14ac:dyDescent="0.4">
      <c r="A270" s="143">
        <v>44</v>
      </c>
      <c r="B270" s="144">
        <v>150</v>
      </c>
      <c r="C270" s="144">
        <f t="shared" si="2"/>
        <v>6600</v>
      </c>
      <c r="D270" s="334">
        <v>45547</v>
      </c>
      <c r="E270" s="144"/>
      <c r="F270" s="145" t="s">
        <v>60</v>
      </c>
      <c r="G270" s="146"/>
      <c r="H270" s="147"/>
      <c r="I270" s="148"/>
      <c r="J270" s="148"/>
    </row>
    <row r="271" spans="1:10" s="142" customFormat="1" ht="48.75" customHeight="1" x14ac:dyDescent="0.4">
      <c r="A271" s="136">
        <v>1</v>
      </c>
      <c r="B271" s="137">
        <v>1000</v>
      </c>
      <c r="C271" s="137">
        <f t="shared" si="2"/>
        <v>1000</v>
      </c>
      <c r="D271" s="334">
        <v>45547</v>
      </c>
      <c r="E271" s="137" t="s">
        <v>204</v>
      </c>
      <c r="F271" s="145" t="s">
        <v>60</v>
      </c>
      <c r="G271" s="139"/>
      <c r="H271" s="140"/>
      <c r="I271" s="141"/>
      <c r="J271" s="141"/>
    </row>
    <row r="272" spans="1:10" s="142" customFormat="1" ht="48.75" customHeight="1" x14ac:dyDescent="0.4">
      <c r="A272" s="143">
        <v>132</v>
      </c>
      <c r="B272" s="144">
        <v>350</v>
      </c>
      <c r="C272" s="144">
        <f t="shared" si="2"/>
        <v>46200</v>
      </c>
      <c r="D272" s="334">
        <v>45548</v>
      </c>
      <c r="E272" s="144"/>
      <c r="F272" s="145" t="s">
        <v>61</v>
      </c>
      <c r="G272" s="146"/>
      <c r="H272" s="147"/>
      <c r="I272" s="148"/>
      <c r="J272" s="148"/>
    </row>
    <row r="273" spans="1:10" s="142" customFormat="1" ht="48.75" customHeight="1" x14ac:dyDescent="0.4">
      <c r="A273" s="136">
        <v>1</v>
      </c>
      <c r="B273" s="137">
        <v>3000</v>
      </c>
      <c r="C273" s="137">
        <f t="shared" si="2"/>
        <v>3000</v>
      </c>
      <c r="D273" s="334">
        <v>45548</v>
      </c>
      <c r="E273" s="137" t="s">
        <v>205</v>
      </c>
      <c r="F273" s="145" t="s">
        <v>61</v>
      </c>
      <c r="G273" s="139"/>
      <c r="H273" s="140"/>
      <c r="I273" s="141"/>
      <c r="J273" s="141"/>
    </row>
    <row r="274" spans="1:10" s="142" customFormat="1" ht="48.75" customHeight="1" x14ac:dyDescent="0.4">
      <c r="A274" s="143">
        <v>88</v>
      </c>
      <c r="B274" s="144">
        <v>150</v>
      </c>
      <c r="C274" s="144">
        <f t="shared" si="2"/>
        <v>13200</v>
      </c>
      <c r="D274" s="334">
        <v>45548</v>
      </c>
      <c r="E274" s="144"/>
      <c r="F274" s="145" t="s">
        <v>60</v>
      </c>
      <c r="G274" s="146"/>
      <c r="H274" s="147"/>
      <c r="I274" s="148"/>
      <c r="J274" s="148"/>
    </row>
    <row r="275" spans="1:10" s="142" customFormat="1" ht="48.75" customHeight="1" x14ac:dyDescent="0.4">
      <c r="A275" s="136">
        <v>1</v>
      </c>
      <c r="B275" s="137">
        <v>2000</v>
      </c>
      <c r="C275" s="137">
        <f t="shared" si="2"/>
        <v>2000</v>
      </c>
      <c r="D275" s="334">
        <v>45548</v>
      </c>
      <c r="E275" s="137" t="s">
        <v>204</v>
      </c>
      <c r="F275" s="145" t="s">
        <v>60</v>
      </c>
      <c r="G275" s="139"/>
      <c r="H275" s="140"/>
      <c r="I275" s="141"/>
      <c r="J275" s="141"/>
    </row>
    <row r="276" spans="1:10" s="142" customFormat="1" ht="48.75" customHeight="1" x14ac:dyDescent="0.4">
      <c r="A276" s="143">
        <v>110</v>
      </c>
      <c r="B276" s="144">
        <v>350</v>
      </c>
      <c r="C276" s="144">
        <f t="shared" si="2"/>
        <v>38500</v>
      </c>
      <c r="D276" s="334">
        <v>45549</v>
      </c>
      <c r="E276" s="144"/>
      <c r="F276" s="145" t="s">
        <v>61</v>
      </c>
      <c r="G276" s="146"/>
      <c r="H276" s="147"/>
      <c r="I276" s="148"/>
      <c r="J276" s="148"/>
    </row>
    <row r="277" spans="1:10" s="142" customFormat="1" ht="48.75" customHeight="1" x14ac:dyDescent="0.4">
      <c r="A277" s="136">
        <v>1</v>
      </c>
      <c r="B277" s="137">
        <v>2500</v>
      </c>
      <c r="C277" s="137">
        <f t="shared" si="2"/>
        <v>2500</v>
      </c>
      <c r="D277" s="334">
        <v>45549</v>
      </c>
      <c r="E277" s="137" t="s">
        <v>205</v>
      </c>
      <c r="F277" s="145" t="s">
        <v>61</v>
      </c>
      <c r="G277" s="139"/>
      <c r="H277" s="140"/>
      <c r="I277" s="141"/>
      <c r="J277" s="141"/>
    </row>
    <row r="278" spans="1:10" s="142" customFormat="1" ht="48.75" customHeight="1" x14ac:dyDescent="0.4">
      <c r="A278" s="143">
        <v>66</v>
      </c>
      <c r="B278" s="144">
        <v>150</v>
      </c>
      <c r="C278" s="144">
        <f t="shared" si="2"/>
        <v>9900</v>
      </c>
      <c r="D278" s="334">
        <v>45549</v>
      </c>
      <c r="E278" s="144"/>
      <c r="F278" s="145" t="s">
        <v>60</v>
      </c>
      <c r="G278" s="146"/>
      <c r="H278" s="147"/>
      <c r="I278" s="148"/>
      <c r="J278" s="148"/>
    </row>
    <row r="279" spans="1:10" s="142" customFormat="1" ht="48.75" customHeight="1" x14ac:dyDescent="0.4">
      <c r="A279" s="136">
        <v>1</v>
      </c>
      <c r="B279" s="137">
        <v>1500</v>
      </c>
      <c r="C279" s="137">
        <f t="shared" si="2"/>
        <v>1500</v>
      </c>
      <c r="D279" s="334">
        <v>45549</v>
      </c>
      <c r="E279" s="137" t="s">
        <v>204</v>
      </c>
      <c r="F279" s="145" t="s">
        <v>60</v>
      </c>
      <c r="G279" s="139"/>
      <c r="H279" s="140"/>
      <c r="I279" s="141"/>
      <c r="J279" s="141"/>
    </row>
    <row r="280" spans="1:10" s="142" customFormat="1" ht="48.75" customHeight="1" x14ac:dyDescent="0.4">
      <c r="A280" s="143">
        <v>110</v>
      </c>
      <c r="B280" s="144">
        <v>350</v>
      </c>
      <c r="C280" s="144">
        <f t="shared" si="2"/>
        <v>38500</v>
      </c>
      <c r="D280" s="334">
        <v>45550</v>
      </c>
      <c r="E280" s="144"/>
      <c r="F280" s="145" t="s">
        <v>61</v>
      </c>
      <c r="G280" s="146"/>
      <c r="H280" s="147"/>
      <c r="I280" s="148"/>
      <c r="J280" s="148"/>
    </row>
    <row r="281" spans="1:10" s="142" customFormat="1" ht="48.75" customHeight="1" x14ac:dyDescent="0.4">
      <c r="A281" s="136">
        <v>1</v>
      </c>
      <c r="B281" s="137">
        <v>2500</v>
      </c>
      <c r="C281" s="137">
        <f t="shared" si="2"/>
        <v>2500</v>
      </c>
      <c r="D281" s="334">
        <v>45550</v>
      </c>
      <c r="E281" s="137" t="s">
        <v>205</v>
      </c>
      <c r="F281" s="145" t="s">
        <v>61</v>
      </c>
      <c r="G281" s="139"/>
      <c r="H281" s="140"/>
      <c r="I281" s="141"/>
      <c r="J281" s="141"/>
    </row>
    <row r="282" spans="1:10" s="142" customFormat="1" ht="48.75" customHeight="1" x14ac:dyDescent="0.4">
      <c r="A282" s="143">
        <v>44</v>
      </c>
      <c r="B282" s="144">
        <v>150</v>
      </c>
      <c r="C282" s="144">
        <f t="shared" si="2"/>
        <v>6600</v>
      </c>
      <c r="D282" s="334">
        <v>45550</v>
      </c>
      <c r="E282" s="144"/>
      <c r="F282" s="145" t="s">
        <v>60</v>
      </c>
      <c r="G282" s="146"/>
      <c r="H282" s="147"/>
      <c r="I282" s="148"/>
      <c r="J282" s="148"/>
    </row>
    <row r="283" spans="1:10" s="142" customFormat="1" ht="48.75" customHeight="1" x14ac:dyDescent="0.4">
      <c r="A283" s="136">
        <v>1</v>
      </c>
      <c r="B283" s="137">
        <v>1000</v>
      </c>
      <c r="C283" s="137">
        <f t="shared" si="2"/>
        <v>1000</v>
      </c>
      <c r="D283" s="334">
        <v>45550</v>
      </c>
      <c r="E283" s="137" t="s">
        <v>204</v>
      </c>
      <c r="F283" s="145" t="s">
        <v>60</v>
      </c>
      <c r="G283" s="139"/>
      <c r="H283" s="140"/>
      <c r="I283" s="141"/>
      <c r="J283" s="141"/>
    </row>
    <row r="284" spans="1:10" s="142" customFormat="1" ht="48.75" customHeight="1" x14ac:dyDescent="0.4">
      <c r="A284" s="143">
        <v>132</v>
      </c>
      <c r="B284" s="144">
        <v>350</v>
      </c>
      <c r="C284" s="144">
        <f t="shared" si="2"/>
        <v>46200</v>
      </c>
      <c r="D284" s="334">
        <v>45551</v>
      </c>
      <c r="E284" s="144"/>
      <c r="F284" s="145" t="s">
        <v>61</v>
      </c>
      <c r="G284" s="146"/>
      <c r="H284" s="147"/>
      <c r="I284" s="148"/>
      <c r="J284" s="148"/>
    </row>
    <row r="285" spans="1:10" s="142" customFormat="1" ht="48.75" customHeight="1" x14ac:dyDescent="0.4">
      <c r="A285" s="136">
        <v>1</v>
      </c>
      <c r="B285" s="137">
        <v>3000</v>
      </c>
      <c r="C285" s="137">
        <f t="shared" si="2"/>
        <v>3000</v>
      </c>
      <c r="D285" s="334">
        <v>45551</v>
      </c>
      <c r="E285" s="137" t="s">
        <v>205</v>
      </c>
      <c r="F285" s="145" t="s">
        <v>61</v>
      </c>
      <c r="G285" s="139"/>
      <c r="H285" s="140"/>
      <c r="I285" s="141"/>
      <c r="J285" s="141"/>
    </row>
    <row r="286" spans="1:10" s="142" customFormat="1" ht="48.75" customHeight="1" x14ac:dyDescent="0.4">
      <c r="A286" s="143">
        <v>88</v>
      </c>
      <c r="B286" s="144">
        <v>150</v>
      </c>
      <c r="C286" s="144">
        <f t="shared" si="2"/>
        <v>13200</v>
      </c>
      <c r="D286" s="334">
        <v>45551</v>
      </c>
      <c r="E286" s="144"/>
      <c r="F286" s="145" t="s">
        <v>60</v>
      </c>
      <c r="G286" s="146"/>
      <c r="H286" s="147"/>
      <c r="I286" s="148"/>
      <c r="J286" s="148"/>
    </row>
    <row r="287" spans="1:10" s="142" customFormat="1" ht="48.75" customHeight="1" x14ac:dyDescent="0.4">
      <c r="A287" s="136">
        <v>1</v>
      </c>
      <c r="B287" s="137">
        <v>1000</v>
      </c>
      <c r="C287" s="137">
        <f t="shared" si="2"/>
        <v>1000</v>
      </c>
      <c r="D287" s="334">
        <v>45551</v>
      </c>
      <c r="E287" s="137" t="s">
        <v>204</v>
      </c>
      <c r="F287" s="145" t="s">
        <v>60</v>
      </c>
      <c r="G287" s="139"/>
      <c r="H287" s="140"/>
      <c r="I287" s="141"/>
      <c r="J287" s="141"/>
    </row>
    <row r="288" spans="1:10" s="142" customFormat="1" ht="48.75" customHeight="1" x14ac:dyDescent="0.4">
      <c r="A288" s="143">
        <v>154</v>
      </c>
      <c r="B288" s="144">
        <v>350</v>
      </c>
      <c r="C288" s="144">
        <f t="shared" si="2"/>
        <v>53900</v>
      </c>
      <c r="D288" s="334">
        <v>45552</v>
      </c>
      <c r="E288" s="144"/>
      <c r="F288" s="145" t="s">
        <v>61</v>
      </c>
      <c r="G288" s="146"/>
      <c r="H288" s="147"/>
      <c r="I288" s="148"/>
      <c r="J288" s="148"/>
    </row>
    <row r="289" spans="1:10" s="142" customFormat="1" ht="48.75" customHeight="1" x14ac:dyDescent="0.4">
      <c r="A289" s="136">
        <v>1</v>
      </c>
      <c r="B289" s="137">
        <v>3500</v>
      </c>
      <c r="C289" s="137">
        <f t="shared" si="2"/>
        <v>3500</v>
      </c>
      <c r="D289" s="334">
        <v>45552</v>
      </c>
      <c r="E289" s="137" t="s">
        <v>205</v>
      </c>
      <c r="F289" s="145" t="s">
        <v>61</v>
      </c>
      <c r="G289" s="139"/>
      <c r="H289" s="140"/>
      <c r="I289" s="141"/>
      <c r="J289" s="141"/>
    </row>
    <row r="290" spans="1:10" s="142" customFormat="1" ht="48.75" customHeight="1" x14ac:dyDescent="0.4">
      <c r="A290" s="143">
        <v>132</v>
      </c>
      <c r="B290" s="144">
        <v>150</v>
      </c>
      <c r="C290" s="144">
        <f t="shared" si="2"/>
        <v>19800</v>
      </c>
      <c r="D290" s="334">
        <v>45552</v>
      </c>
      <c r="E290" s="144"/>
      <c r="F290" s="145" t="s">
        <v>60</v>
      </c>
      <c r="G290" s="146"/>
      <c r="H290" s="147"/>
      <c r="I290" s="148"/>
      <c r="J290" s="148"/>
    </row>
    <row r="291" spans="1:10" s="142" customFormat="1" ht="48.75" customHeight="1" x14ac:dyDescent="0.4">
      <c r="A291" s="136">
        <v>1</v>
      </c>
      <c r="B291" s="137">
        <v>3000</v>
      </c>
      <c r="C291" s="137">
        <f t="shared" si="2"/>
        <v>3000</v>
      </c>
      <c r="D291" s="334">
        <v>45552</v>
      </c>
      <c r="E291" s="137" t="s">
        <v>204</v>
      </c>
      <c r="F291" s="145" t="s">
        <v>60</v>
      </c>
      <c r="G291" s="139"/>
      <c r="H291" s="140"/>
      <c r="I291" s="141"/>
      <c r="J291" s="141"/>
    </row>
    <row r="292" spans="1:10" s="142" customFormat="1" ht="48.75" customHeight="1" x14ac:dyDescent="0.4">
      <c r="A292" s="143">
        <v>132</v>
      </c>
      <c r="B292" s="144">
        <v>350</v>
      </c>
      <c r="C292" s="144">
        <f t="shared" si="2"/>
        <v>46200</v>
      </c>
      <c r="D292" s="334">
        <v>45553</v>
      </c>
      <c r="E292" s="144"/>
      <c r="F292" s="145" t="s">
        <v>61</v>
      </c>
      <c r="G292" s="146"/>
      <c r="H292" s="147"/>
      <c r="I292" s="148"/>
      <c r="J292" s="148"/>
    </row>
    <row r="293" spans="1:10" s="142" customFormat="1" ht="48.75" customHeight="1" x14ac:dyDescent="0.4">
      <c r="A293" s="136">
        <v>1</v>
      </c>
      <c r="B293" s="137">
        <v>3500</v>
      </c>
      <c r="C293" s="137">
        <f t="shared" si="2"/>
        <v>3500</v>
      </c>
      <c r="D293" s="334">
        <v>45553</v>
      </c>
      <c r="E293" s="137" t="s">
        <v>205</v>
      </c>
      <c r="F293" s="145" t="s">
        <v>61</v>
      </c>
      <c r="G293" s="139"/>
      <c r="H293" s="140"/>
      <c r="I293" s="141"/>
      <c r="J293" s="141"/>
    </row>
    <row r="294" spans="1:10" s="142" customFormat="1" ht="48.75" customHeight="1" x14ac:dyDescent="0.4">
      <c r="A294" s="143">
        <v>110</v>
      </c>
      <c r="B294" s="144">
        <v>150</v>
      </c>
      <c r="C294" s="144">
        <f t="shared" si="2"/>
        <v>16500</v>
      </c>
      <c r="D294" s="334">
        <v>45553</v>
      </c>
      <c r="E294" s="144"/>
      <c r="F294" s="145" t="s">
        <v>60</v>
      </c>
      <c r="G294" s="146"/>
      <c r="H294" s="147"/>
      <c r="I294" s="148"/>
      <c r="J294" s="148"/>
    </row>
    <row r="295" spans="1:10" s="142" customFormat="1" ht="48.75" customHeight="1" x14ac:dyDescent="0.4">
      <c r="A295" s="136">
        <v>1</v>
      </c>
      <c r="B295" s="137">
        <v>2500</v>
      </c>
      <c r="C295" s="137">
        <f t="shared" si="2"/>
        <v>2500</v>
      </c>
      <c r="D295" s="334">
        <v>45553</v>
      </c>
      <c r="E295" s="137" t="s">
        <v>204</v>
      </c>
      <c r="F295" s="145" t="s">
        <v>60</v>
      </c>
      <c r="G295" s="139"/>
      <c r="H295" s="140"/>
      <c r="I295" s="141"/>
      <c r="J295" s="141"/>
    </row>
    <row r="296" spans="1:10" s="142" customFormat="1" ht="48.75" customHeight="1" x14ac:dyDescent="0.4">
      <c r="A296" s="143">
        <v>198</v>
      </c>
      <c r="B296" s="144">
        <v>350</v>
      </c>
      <c r="C296" s="144">
        <f t="shared" si="2"/>
        <v>69300</v>
      </c>
      <c r="D296" s="334">
        <v>45554</v>
      </c>
      <c r="E296" s="144"/>
      <c r="F296" s="145" t="s">
        <v>61</v>
      </c>
      <c r="G296" s="146"/>
      <c r="H296" s="147"/>
      <c r="I296" s="148"/>
      <c r="J296" s="148"/>
    </row>
    <row r="297" spans="1:10" s="142" customFormat="1" ht="48.75" customHeight="1" x14ac:dyDescent="0.4">
      <c r="A297" s="136">
        <v>1</v>
      </c>
      <c r="B297" s="137">
        <v>4500</v>
      </c>
      <c r="C297" s="137">
        <f t="shared" si="2"/>
        <v>4500</v>
      </c>
      <c r="D297" s="334">
        <v>45554</v>
      </c>
      <c r="E297" s="137" t="s">
        <v>205</v>
      </c>
      <c r="F297" s="145" t="s">
        <v>61</v>
      </c>
      <c r="G297" s="139"/>
      <c r="H297" s="140"/>
      <c r="I297" s="141"/>
      <c r="J297" s="141"/>
    </row>
    <row r="298" spans="1:10" s="142" customFormat="1" ht="48.75" customHeight="1" x14ac:dyDescent="0.4">
      <c r="A298" s="143">
        <v>110</v>
      </c>
      <c r="B298" s="144">
        <v>150</v>
      </c>
      <c r="C298" s="144">
        <f t="shared" si="2"/>
        <v>16500</v>
      </c>
      <c r="D298" s="334">
        <v>45554</v>
      </c>
      <c r="E298" s="144"/>
      <c r="F298" s="145" t="s">
        <v>60</v>
      </c>
      <c r="G298" s="146"/>
      <c r="H298" s="147"/>
      <c r="I298" s="148"/>
      <c r="J298" s="148"/>
    </row>
    <row r="299" spans="1:10" s="142" customFormat="1" ht="48.75" customHeight="1" x14ac:dyDescent="0.4">
      <c r="A299" s="136">
        <v>1</v>
      </c>
      <c r="B299" s="137">
        <v>2500</v>
      </c>
      <c r="C299" s="137">
        <f t="shared" si="2"/>
        <v>2500</v>
      </c>
      <c r="D299" s="334">
        <v>45554</v>
      </c>
      <c r="E299" s="137" t="s">
        <v>204</v>
      </c>
      <c r="F299" s="145" t="s">
        <v>60</v>
      </c>
      <c r="G299" s="139"/>
      <c r="H299" s="140"/>
      <c r="I299" s="141"/>
      <c r="J299" s="141"/>
    </row>
    <row r="300" spans="1:10" s="142" customFormat="1" ht="48.75" customHeight="1" x14ac:dyDescent="0.4">
      <c r="A300" s="143">
        <v>88</v>
      </c>
      <c r="B300" s="144">
        <v>350</v>
      </c>
      <c r="C300" s="144">
        <f t="shared" si="2"/>
        <v>30800</v>
      </c>
      <c r="D300" s="334">
        <v>45555</v>
      </c>
      <c r="E300" s="144"/>
      <c r="F300" s="145" t="s">
        <v>61</v>
      </c>
      <c r="G300" s="146"/>
      <c r="H300" s="147"/>
      <c r="I300" s="148"/>
      <c r="J300" s="148"/>
    </row>
    <row r="301" spans="1:10" s="142" customFormat="1" ht="48.75" customHeight="1" x14ac:dyDescent="0.4">
      <c r="A301" s="136">
        <v>1</v>
      </c>
      <c r="B301" s="137">
        <v>2000</v>
      </c>
      <c r="C301" s="137">
        <f t="shared" si="2"/>
        <v>2000</v>
      </c>
      <c r="D301" s="334">
        <v>45555</v>
      </c>
      <c r="E301" s="137" t="s">
        <v>205</v>
      </c>
      <c r="F301" s="145" t="s">
        <v>61</v>
      </c>
      <c r="G301" s="139"/>
      <c r="H301" s="140"/>
      <c r="I301" s="141"/>
      <c r="J301" s="141"/>
    </row>
    <row r="302" spans="1:10" s="142" customFormat="1" ht="48.75" customHeight="1" x14ac:dyDescent="0.4">
      <c r="A302" s="143">
        <v>44</v>
      </c>
      <c r="B302" s="144">
        <v>150</v>
      </c>
      <c r="C302" s="144">
        <f t="shared" si="2"/>
        <v>6600</v>
      </c>
      <c r="D302" s="334">
        <v>45555</v>
      </c>
      <c r="E302" s="144"/>
      <c r="F302" s="145" t="s">
        <v>60</v>
      </c>
      <c r="G302" s="146"/>
      <c r="H302" s="147"/>
      <c r="I302" s="148"/>
      <c r="J302" s="148"/>
    </row>
    <row r="303" spans="1:10" s="142" customFormat="1" ht="48.75" customHeight="1" x14ac:dyDescent="0.4">
      <c r="A303" s="136">
        <v>1</v>
      </c>
      <c r="B303" s="137">
        <v>1000</v>
      </c>
      <c r="C303" s="137">
        <f t="shared" si="2"/>
        <v>1000</v>
      </c>
      <c r="D303" s="334">
        <v>45555</v>
      </c>
      <c r="E303" s="137" t="s">
        <v>204</v>
      </c>
      <c r="F303" s="145" t="s">
        <v>60</v>
      </c>
      <c r="G303" s="139"/>
      <c r="H303" s="140"/>
      <c r="I303" s="141"/>
      <c r="J303" s="141"/>
    </row>
    <row r="304" spans="1:10" s="142" customFormat="1" ht="48.75" customHeight="1" x14ac:dyDescent="0.4">
      <c r="A304" s="143">
        <v>154</v>
      </c>
      <c r="B304" s="144">
        <v>350</v>
      </c>
      <c r="C304" s="144">
        <f t="shared" si="2"/>
        <v>53900</v>
      </c>
      <c r="D304" s="334">
        <v>45556</v>
      </c>
      <c r="E304" s="144"/>
      <c r="F304" s="145" t="s">
        <v>61</v>
      </c>
      <c r="G304" s="146"/>
      <c r="H304" s="147"/>
      <c r="I304" s="148"/>
      <c r="J304" s="148"/>
    </row>
    <row r="305" spans="1:10" s="142" customFormat="1" ht="48.75" customHeight="1" x14ac:dyDescent="0.4">
      <c r="A305" s="136">
        <v>1</v>
      </c>
      <c r="B305" s="137">
        <v>3500</v>
      </c>
      <c r="C305" s="137">
        <f t="shared" si="2"/>
        <v>3500</v>
      </c>
      <c r="D305" s="331">
        <v>45556</v>
      </c>
      <c r="E305" s="137" t="s">
        <v>205</v>
      </c>
      <c r="F305" s="145" t="s">
        <v>61</v>
      </c>
      <c r="G305" s="139"/>
      <c r="H305" s="140"/>
      <c r="I305" s="141"/>
      <c r="J305" s="141"/>
    </row>
    <row r="306" spans="1:10" s="142" customFormat="1" ht="48.75" customHeight="1" x14ac:dyDescent="0.4">
      <c r="A306" s="143">
        <v>88</v>
      </c>
      <c r="B306" s="144">
        <v>150</v>
      </c>
      <c r="C306" s="144">
        <f t="shared" si="2"/>
        <v>13200</v>
      </c>
      <c r="D306" s="334">
        <v>45556</v>
      </c>
      <c r="E306" s="144"/>
      <c r="F306" s="145" t="s">
        <v>60</v>
      </c>
      <c r="G306" s="146"/>
      <c r="H306" s="147"/>
      <c r="I306" s="148"/>
      <c r="J306" s="148"/>
    </row>
    <row r="307" spans="1:10" s="142" customFormat="1" ht="48.75" customHeight="1" x14ac:dyDescent="0.4">
      <c r="A307" s="136">
        <v>1</v>
      </c>
      <c r="B307" s="137">
        <v>2000</v>
      </c>
      <c r="C307" s="137">
        <f t="shared" si="2"/>
        <v>2000</v>
      </c>
      <c r="D307" s="331">
        <v>45556</v>
      </c>
      <c r="E307" s="137" t="s">
        <v>204</v>
      </c>
      <c r="F307" s="145" t="s">
        <v>60</v>
      </c>
      <c r="G307" s="139"/>
      <c r="H307" s="140"/>
      <c r="I307" s="141"/>
      <c r="J307" s="141"/>
    </row>
    <row r="308" spans="1:10" s="142" customFormat="1" ht="48.75" customHeight="1" x14ac:dyDescent="0.4">
      <c r="A308" s="143">
        <v>44</v>
      </c>
      <c r="B308" s="144">
        <v>350</v>
      </c>
      <c r="C308" s="144">
        <f t="shared" si="2"/>
        <v>15400</v>
      </c>
      <c r="D308" s="334">
        <v>45557</v>
      </c>
      <c r="E308" s="144"/>
      <c r="F308" s="145" t="s">
        <v>61</v>
      </c>
      <c r="G308" s="146"/>
      <c r="H308" s="147"/>
      <c r="I308" s="148"/>
      <c r="J308" s="148"/>
    </row>
    <row r="309" spans="1:10" s="142" customFormat="1" ht="48.75" customHeight="1" x14ac:dyDescent="0.4">
      <c r="A309" s="136">
        <v>1</v>
      </c>
      <c r="B309" s="137">
        <v>1000</v>
      </c>
      <c r="C309" s="137">
        <f t="shared" si="2"/>
        <v>1000</v>
      </c>
      <c r="D309" s="331">
        <v>45557</v>
      </c>
      <c r="E309" s="137" t="s">
        <v>205</v>
      </c>
      <c r="F309" s="145" t="s">
        <v>61</v>
      </c>
      <c r="G309" s="139"/>
      <c r="H309" s="140"/>
      <c r="I309" s="141"/>
      <c r="J309" s="141"/>
    </row>
    <row r="310" spans="1:10" s="142" customFormat="1" ht="48.75" customHeight="1" x14ac:dyDescent="0.4">
      <c r="A310" s="143">
        <v>88</v>
      </c>
      <c r="B310" s="144">
        <v>350</v>
      </c>
      <c r="C310" s="144">
        <f t="shared" si="2"/>
        <v>30800</v>
      </c>
      <c r="D310" s="334">
        <v>45558</v>
      </c>
      <c r="E310" s="144"/>
      <c r="F310" s="145" t="s">
        <v>61</v>
      </c>
      <c r="G310" s="146"/>
      <c r="H310" s="147"/>
      <c r="I310" s="148"/>
      <c r="J310" s="148"/>
    </row>
    <row r="311" spans="1:10" s="142" customFormat="1" ht="48.75" customHeight="1" x14ac:dyDescent="0.4">
      <c r="A311" s="136">
        <v>1</v>
      </c>
      <c r="B311" s="137">
        <v>2000</v>
      </c>
      <c r="C311" s="137">
        <f t="shared" si="2"/>
        <v>2000</v>
      </c>
      <c r="D311" s="331">
        <v>45558</v>
      </c>
      <c r="E311" s="137" t="s">
        <v>205</v>
      </c>
      <c r="F311" s="145" t="s">
        <v>61</v>
      </c>
      <c r="G311" s="139"/>
      <c r="H311" s="140"/>
      <c r="I311" s="141"/>
      <c r="J311" s="141"/>
    </row>
    <row r="312" spans="1:10" s="142" customFormat="1" ht="48.75" customHeight="1" x14ac:dyDescent="0.4">
      <c r="A312" s="143">
        <v>66</v>
      </c>
      <c r="B312" s="144">
        <v>150</v>
      </c>
      <c r="C312" s="144">
        <f t="shared" si="2"/>
        <v>9900</v>
      </c>
      <c r="D312" s="334">
        <v>45558</v>
      </c>
      <c r="E312" s="144"/>
      <c r="F312" s="145" t="s">
        <v>60</v>
      </c>
      <c r="G312" s="146"/>
      <c r="H312" s="147"/>
      <c r="I312" s="148"/>
      <c r="J312" s="148"/>
    </row>
    <row r="313" spans="1:10" s="142" customFormat="1" ht="48.75" customHeight="1" x14ac:dyDescent="0.4">
      <c r="A313" s="136">
        <v>1</v>
      </c>
      <c r="B313" s="137">
        <v>1500</v>
      </c>
      <c r="C313" s="137">
        <f t="shared" si="2"/>
        <v>1500</v>
      </c>
      <c r="D313" s="331">
        <v>45558</v>
      </c>
      <c r="E313" s="137" t="s">
        <v>204</v>
      </c>
      <c r="F313" s="145" t="s">
        <v>60</v>
      </c>
      <c r="G313" s="139"/>
      <c r="H313" s="140"/>
      <c r="I313" s="141"/>
      <c r="J313" s="141"/>
    </row>
    <row r="314" spans="1:10" s="142" customFormat="1" ht="48.75" customHeight="1" x14ac:dyDescent="0.4">
      <c r="A314" s="143">
        <v>110</v>
      </c>
      <c r="B314" s="144">
        <v>350</v>
      </c>
      <c r="C314" s="144">
        <f t="shared" si="2"/>
        <v>38500</v>
      </c>
      <c r="D314" s="334">
        <v>45559</v>
      </c>
      <c r="E314" s="144"/>
      <c r="F314" s="145" t="s">
        <v>61</v>
      </c>
      <c r="G314" s="146"/>
      <c r="H314" s="147"/>
      <c r="I314" s="148"/>
      <c r="J314" s="148"/>
    </row>
    <row r="315" spans="1:10" s="142" customFormat="1" ht="48.75" customHeight="1" x14ac:dyDescent="0.4">
      <c r="A315" s="136">
        <v>1</v>
      </c>
      <c r="B315" s="137">
        <v>2500</v>
      </c>
      <c r="C315" s="137">
        <f t="shared" si="2"/>
        <v>2500</v>
      </c>
      <c r="D315" s="331">
        <v>45559</v>
      </c>
      <c r="E315" s="137" t="s">
        <v>205</v>
      </c>
      <c r="F315" s="145" t="s">
        <v>61</v>
      </c>
      <c r="G315" s="139"/>
      <c r="H315" s="140"/>
      <c r="I315" s="141"/>
      <c r="J315" s="141"/>
    </row>
    <row r="316" spans="1:10" s="142" customFormat="1" ht="48.75" customHeight="1" x14ac:dyDescent="0.4">
      <c r="A316" s="143">
        <v>110</v>
      </c>
      <c r="B316" s="144">
        <v>150</v>
      </c>
      <c r="C316" s="144">
        <f t="shared" si="2"/>
        <v>16500</v>
      </c>
      <c r="D316" s="334">
        <v>45559</v>
      </c>
      <c r="E316" s="144"/>
      <c r="F316" s="145" t="s">
        <v>60</v>
      </c>
      <c r="G316" s="146"/>
      <c r="H316" s="147"/>
      <c r="I316" s="148"/>
      <c r="J316" s="148"/>
    </row>
    <row r="317" spans="1:10" s="142" customFormat="1" ht="48.75" customHeight="1" x14ac:dyDescent="0.4">
      <c r="A317" s="136">
        <v>1</v>
      </c>
      <c r="B317" s="137">
        <v>2500</v>
      </c>
      <c r="C317" s="137">
        <f t="shared" si="2"/>
        <v>2500</v>
      </c>
      <c r="D317" s="331">
        <v>45559</v>
      </c>
      <c r="E317" s="137" t="s">
        <v>204</v>
      </c>
      <c r="F317" s="145" t="s">
        <v>60</v>
      </c>
      <c r="G317" s="139"/>
      <c r="H317" s="140"/>
      <c r="I317" s="141"/>
      <c r="J317" s="141"/>
    </row>
    <row r="318" spans="1:10" s="142" customFormat="1" ht="48.75" customHeight="1" x14ac:dyDescent="0.4">
      <c r="A318" s="143">
        <v>154</v>
      </c>
      <c r="B318" s="144">
        <v>350</v>
      </c>
      <c r="C318" s="144">
        <f t="shared" si="2"/>
        <v>53900</v>
      </c>
      <c r="D318" s="334">
        <v>45560</v>
      </c>
      <c r="E318" s="144"/>
      <c r="F318" s="145" t="s">
        <v>61</v>
      </c>
      <c r="G318" s="146"/>
      <c r="H318" s="147"/>
      <c r="I318" s="148"/>
      <c r="J318" s="148"/>
    </row>
    <row r="319" spans="1:10" s="142" customFormat="1" ht="48.75" customHeight="1" x14ac:dyDescent="0.4">
      <c r="A319" s="136">
        <v>1</v>
      </c>
      <c r="B319" s="137">
        <v>3500</v>
      </c>
      <c r="C319" s="137">
        <f t="shared" si="2"/>
        <v>3500</v>
      </c>
      <c r="D319" s="331">
        <v>45560</v>
      </c>
      <c r="E319" s="137" t="s">
        <v>205</v>
      </c>
      <c r="F319" s="145" t="s">
        <v>61</v>
      </c>
      <c r="G319" s="139"/>
      <c r="H319" s="140"/>
      <c r="I319" s="141"/>
      <c r="J319" s="141"/>
    </row>
    <row r="320" spans="1:10" s="142" customFormat="1" ht="48.75" customHeight="1" x14ac:dyDescent="0.4">
      <c r="A320" s="143">
        <v>110</v>
      </c>
      <c r="B320" s="144">
        <v>150</v>
      </c>
      <c r="C320" s="144">
        <f t="shared" si="2"/>
        <v>16500</v>
      </c>
      <c r="D320" s="334">
        <v>45560</v>
      </c>
      <c r="E320" s="144"/>
      <c r="F320" s="145" t="s">
        <v>60</v>
      </c>
      <c r="G320" s="146"/>
      <c r="H320" s="147"/>
      <c r="I320" s="148"/>
      <c r="J320" s="148"/>
    </row>
    <row r="321" spans="1:10" s="142" customFormat="1" ht="48.75" customHeight="1" x14ac:dyDescent="0.4">
      <c r="A321" s="136">
        <v>1</v>
      </c>
      <c r="B321" s="137">
        <v>2500</v>
      </c>
      <c r="C321" s="137">
        <f t="shared" si="2"/>
        <v>2500</v>
      </c>
      <c r="D321" s="331">
        <v>45560</v>
      </c>
      <c r="E321" s="137" t="s">
        <v>204</v>
      </c>
      <c r="F321" s="145" t="s">
        <v>60</v>
      </c>
      <c r="G321" s="139"/>
      <c r="H321" s="140"/>
      <c r="I321" s="141"/>
      <c r="J321" s="141"/>
    </row>
    <row r="322" spans="1:10" s="142" customFormat="1" ht="48.75" customHeight="1" x14ac:dyDescent="0.4">
      <c r="A322" s="143">
        <v>132</v>
      </c>
      <c r="B322" s="144">
        <v>350</v>
      </c>
      <c r="C322" s="144">
        <f t="shared" si="2"/>
        <v>46200</v>
      </c>
      <c r="D322" s="334">
        <v>45561</v>
      </c>
      <c r="E322" s="144"/>
      <c r="F322" s="145" t="s">
        <v>61</v>
      </c>
      <c r="G322" s="146"/>
      <c r="H322" s="147"/>
      <c r="I322" s="148"/>
      <c r="J322" s="148"/>
    </row>
    <row r="323" spans="1:10" s="142" customFormat="1" ht="48.75" customHeight="1" x14ac:dyDescent="0.4">
      <c r="A323" s="136">
        <v>1</v>
      </c>
      <c r="B323" s="137">
        <v>3000</v>
      </c>
      <c r="C323" s="137">
        <f t="shared" si="2"/>
        <v>3000</v>
      </c>
      <c r="D323" s="331">
        <v>45561</v>
      </c>
      <c r="E323" s="137" t="s">
        <v>205</v>
      </c>
      <c r="F323" s="145" t="s">
        <v>61</v>
      </c>
      <c r="G323" s="139"/>
      <c r="H323" s="140"/>
      <c r="I323" s="141"/>
      <c r="J323" s="141"/>
    </row>
    <row r="324" spans="1:10" s="142" customFormat="1" ht="48.75" customHeight="1" x14ac:dyDescent="0.4">
      <c r="A324" s="143">
        <v>110</v>
      </c>
      <c r="B324" s="144">
        <v>150</v>
      </c>
      <c r="C324" s="144">
        <f t="shared" si="2"/>
        <v>16500</v>
      </c>
      <c r="D324" s="334">
        <v>45561</v>
      </c>
      <c r="E324" s="144"/>
      <c r="F324" s="145" t="s">
        <v>60</v>
      </c>
      <c r="G324" s="146"/>
      <c r="H324" s="147"/>
      <c r="I324" s="148"/>
      <c r="J324" s="148"/>
    </row>
    <row r="325" spans="1:10" s="142" customFormat="1" ht="48.75" customHeight="1" x14ac:dyDescent="0.4">
      <c r="A325" s="136">
        <v>1</v>
      </c>
      <c r="B325" s="137">
        <v>2500</v>
      </c>
      <c r="C325" s="137">
        <f t="shared" si="2"/>
        <v>2500</v>
      </c>
      <c r="D325" s="331">
        <v>45561</v>
      </c>
      <c r="E325" s="137" t="s">
        <v>204</v>
      </c>
      <c r="F325" s="145" t="s">
        <v>60</v>
      </c>
      <c r="G325" s="139"/>
      <c r="H325" s="140"/>
      <c r="I325" s="141"/>
      <c r="J325" s="141"/>
    </row>
    <row r="326" spans="1:10" s="142" customFormat="1" ht="48.75" customHeight="1" x14ac:dyDescent="0.4">
      <c r="A326" s="143">
        <v>132</v>
      </c>
      <c r="B326" s="144">
        <v>350</v>
      </c>
      <c r="C326" s="144">
        <f t="shared" si="2"/>
        <v>46200</v>
      </c>
      <c r="D326" s="334" t="s">
        <v>206</v>
      </c>
      <c r="E326" s="144"/>
      <c r="F326" s="145" t="s">
        <v>61</v>
      </c>
      <c r="G326" s="146"/>
      <c r="H326" s="147"/>
      <c r="I326" s="148"/>
      <c r="J326" s="148"/>
    </row>
    <row r="327" spans="1:10" s="142" customFormat="1" ht="48.75" customHeight="1" x14ac:dyDescent="0.4">
      <c r="A327" s="136">
        <v>1</v>
      </c>
      <c r="B327" s="137">
        <v>3000</v>
      </c>
      <c r="C327" s="137">
        <f t="shared" si="2"/>
        <v>3000</v>
      </c>
      <c r="D327" s="331">
        <v>45562</v>
      </c>
      <c r="E327" s="137" t="s">
        <v>205</v>
      </c>
      <c r="F327" s="145" t="s">
        <v>61</v>
      </c>
      <c r="G327" s="139"/>
      <c r="H327" s="140"/>
      <c r="I327" s="141"/>
      <c r="J327" s="141"/>
    </row>
    <row r="328" spans="1:10" s="142" customFormat="1" ht="48.75" customHeight="1" x14ac:dyDescent="0.4">
      <c r="A328" s="143">
        <v>88</v>
      </c>
      <c r="B328" s="144">
        <v>150</v>
      </c>
      <c r="C328" s="144">
        <f t="shared" si="2"/>
        <v>13200</v>
      </c>
      <c r="D328" s="334">
        <v>45562</v>
      </c>
      <c r="E328" s="144"/>
      <c r="F328" s="145" t="s">
        <v>60</v>
      </c>
      <c r="G328" s="146"/>
      <c r="H328" s="147"/>
      <c r="I328" s="148"/>
      <c r="J328" s="148"/>
    </row>
    <row r="329" spans="1:10" s="142" customFormat="1" ht="48.75" customHeight="1" x14ac:dyDescent="0.4">
      <c r="A329" s="136">
        <v>1</v>
      </c>
      <c r="B329" s="137">
        <v>2000</v>
      </c>
      <c r="C329" s="137">
        <f t="shared" si="2"/>
        <v>2000</v>
      </c>
      <c r="D329" s="331">
        <v>45562</v>
      </c>
      <c r="E329" s="137" t="s">
        <v>204</v>
      </c>
      <c r="F329" s="145" t="s">
        <v>60</v>
      </c>
      <c r="G329" s="139"/>
      <c r="H329" s="140"/>
      <c r="I329" s="141"/>
      <c r="J329" s="141"/>
    </row>
    <row r="330" spans="1:10" s="142" customFormat="1" ht="48.75" customHeight="1" x14ac:dyDescent="0.4">
      <c r="A330" s="143">
        <v>44</v>
      </c>
      <c r="B330" s="144">
        <v>150</v>
      </c>
      <c r="C330" s="144">
        <f t="shared" si="2"/>
        <v>6600</v>
      </c>
      <c r="D330" s="334">
        <v>45563</v>
      </c>
      <c r="E330" s="144"/>
      <c r="F330" s="145" t="s">
        <v>60</v>
      </c>
      <c r="G330" s="146"/>
      <c r="H330" s="147"/>
      <c r="I330" s="148"/>
      <c r="J330" s="148"/>
    </row>
    <row r="331" spans="1:10" s="142" customFormat="1" ht="48.75" customHeight="1" x14ac:dyDescent="0.4">
      <c r="A331" s="136">
        <v>1</v>
      </c>
      <c r="B331" s="137">
        <v>1000</v>
      </c>
      <c r="C331" s="137">
        <f t="shared" si="2"/>
        <v>1000</v>
      </c>
      <c r="D331" s="331">
        <v>45563</v>
      </c>
      <c r="E331" s="137" t="s">
        <v>204</v>
      </c>
      <c r="F331" s="145" t="s">
        <v>60</v>
      </c>
      <c r="G331" s="139"/>
      <c r="H331" s="140"/>
      <c r="I331" s="141"/>
      <c r="J331" s="141"/>
    </row>
    <row r="332" spans="1:10" s="142" customFormat="1" ht="48.75" customHeight="1" x14ac:dyDescent="0.4">
      <c r="A332" s="143">
        <v>88</v>
      </c>
      <c r="B332" s="144">
        <v>350</v>
      </c>
      <c r="C332" s="144">
        <f t="shared" si="2"/>
        <v>30800</v>
      </c>
      <c r="D332" s="334">
        <v>45566</v>
      </c>
      <c r="E332" s="144"/>
      <c r="F332" s="145" t="s">
        <v>61</v>
      </c>
      <c r="G332" s="146"/>
      <c r="H332" s="147"/>
      <c r="I332" s="148"/>
      <c r="J332" s="148"/>
    </row>
    <row r="333" spans="1:10" s="142" customFormat="1" ht="48.75" customHeight="1" x14ac:dyDescent="0.4">
      <c r="A333" s="136">
        <v>1</v>
      </c>
      <c r="B333" s="137">
        <v>2000</v>
      </c>
      <c r="C333" s="137">
        <f t="shared" si="2"/>
        <v>2000</v>
      </c>
      <c r="D333" s="331">
        <v>45566</v>
      </c>
      <c r="E333" s="137" t="s">
        <v>205</v>
      </c>
      <c r="F333" s="145" t="s">
        <v>61</v>
      </c>
      <c r="G333" s="139"/>
      <c r="H333" s="140"/>
      <c r="I333" s="141"/>
      <c r="J333" s="141"/>
    </row>
    <row r="334" spans="1:10" s="142" customFormat="1" ht="48.75" customHeight="1" x14ac:dyDescent="0.4">
      <c r="A334" s="143">
        <v>44</v>
      </c>
      <c r="B334" s="144">
        <v>350</v>
      </c>
      <c r="C334" s="144">
        <f t="shared" si="2"/>
        <v>15400</v>
      </c>
      <c r="D334" s="334">
        <v>45570</v>
      </c>
      <c r="E334" s="144"/>
      <c r="F334" s="145" t="s">
        <v>61</v>
      </c>
      <c r="G334" s="146"/>
      <c r="H334" s="147"/>
      <c r="I334" s="148"/>
      <c r="J334" s="148"/>
    </row>
    <row r="335" spans="1:10" s="142" customFormat="1" ht="48.75" customHeight="1" x14ac:dyDescent="0.4">
      <c r="A335" s="136">
        <v>1</v>
      </c>
      <c r="B335" s="137">
        <v>1000</v>
      </c>
      <c r="C335" s="137">
        <f t="shared" si="2"/>
        <v>1000</v>
      </c>
      <c r="D335" s="331">
        <v>45570</v>
      </c>
      <c r="E335" s="137" t="s">
        <v>205</v>
      </c>
      <c r="F335" s="145" t="s">
        <v>61</v>
      </c>
      <c r="G335" s="139"/>
      <c r="H335" s="140"/>
      <c r="I335" s="141"/>
      <c r="J335" s="141"/>
    </row>
    <row r="336" spans="1:10" s="142" customFormat="1" ht="48.75" customHeight="1" x14ac:dyDescent="0.4">
      <c r="A336" s="143">
        <v>44</v>
      </c>
      <c r="B336" s="144">
        <v>350</v>
      </c>
      <c r="C336" s="144">
        <f t="shared" si="2"/>
        <v>15400</v>
      </c>
      <c r="D336" s="334">
        <v>45574</v>
      </c>
      <c r="E336" s="144"/>
      <c r="F336" s="145" t="s">
        <v>61</v>
      </c>
      <c r="G336" s="146"/>
      <c r="H336" s="147"/>
      <c r="I336" s="148"/>
      <c r="J336" s="148"/>
    </row>
    <row r="337" spans="1:10" s="142" customFormat="1" ht="48.75" customHeight="1" x14ac:dyDescent="0.4">
      <c r="A337" s="136">
        <v>1</v>
      </c>
      <c r="B337" s="137">
        <v>1000</v>
      </c>
      <c r="C337" s="137">
        <f t="shared" si="2"/>
        <v>1000</v>
      </c>
      <c r="D337" s="331">
        <v>45574</v>
      </c>
      <c r="E337" s="137" t="s">
        <v>205</v>
      </c>
      <c r="F337" s="145" t="s">
        <v>61</v>
      </c>
      <c r="G337" s="139"/>
      <c r="H337" s="140"/>
      <c r="I337" s="141"/>
      <c r="J337" s="141"/>
    </row>
    <row r="338" spans="1:10" s="142" customFormat="1" ht="48.75" customHeight="1" x14ac:dyDescent="0.4">
      <c r="A338" s="143">
        <v>66</v>
      </c>
      <c r="B338" s="144">
        <v>350</v>
      </c>
      <c r="C338" s="144">
        <f t="shared" si="2"/>
        <v>23100</v>
      </c>
      <c r="D338" s="334">
        <v>45576</v>
      </c>
      <c r="E338" s="144"/>
      <c r="F338" s="145" t="s">
        <v>61</v>
      </c>
      <c r="G338" s="146"/>
      <c r="H338" s="147"/>
      <c r="I338" s="148"/>
      <c r="J338" s="148"/>
    </row>
    <row r="339" spans="1:10" s="142" customFormat="1" ht="48.75" customHeight="1" x14ac:dyDescent="0.4">
      <c r="A339" s="136">
        <v>1</v>
      </c>
      <c r="B339" s="137">
        <v>1500</v>
      </c>
      <c r="C339" s="137">
        <f t="shared" si="2"/>
        <v>1500</v>
      </c>
      <c r="D339" s="331">
        <v>45576</v>
      </c>
      <c r="E339" s="137" t="s">
        <v>205</v>
      </c>
      <c r="F339" s="145" t="s">
        <v>61</v>
      </c>
      <c r="G339" s="139"/>
      <c r="H339" s="140"/>
      <c r="I339" s="141"/>
      <c r="J339" s="141"/>
    </row>
    <row r="340" spans="1:10" s="142" customFormat="1" ht="48.75" customHeight="1" x14ac:dyDescent="0.4">
      <c r="A340" s="143">
        <v>44</v>
      </c>
      <c r="B340" s="144">
        <v>130</v>
      </c>
      <c r="C340" s="144">
        <f t="shared" si="2"/>
        <v>5720</v>
      </c>
      <c r="D340" s="334">
        <v>45585</v>
      </c>
      <c r="E340" s="144"/>
      <c r="F340" s="145" t="s">
        <v>60</v>
      </c>
      <c r="G340" s="146"/>
      <c r="H340" s="147"/>
      <c r="I340" s="148"/>
      <c r="J340" s="148"/>
    </row>
    <row r="341" spans="1:10" s="142" customFormat="1" ht="48.75" customHeight="1" x14ac:dyDescent="0.4">
      <c r="A341" s="136">
        <v>1</v>
      </c>
      <c r="B341" s="137">
        <v>1000</v>
      </c>
      <c r="C341" s="137">
        <f t="shared" si="2"/>
        <v>1000</v>
      </c>
      <c r="D341" s="331">
        <v>45585</v>
      </c>
      <c r="E341" s="137" t="s">
        <v>204</v>
      </c>
      <c r="F341" s="145" t="s">
        <v>60</v>
      </c>
      <c r="G341" s="139"/>
      <c r="H341" s="140"/>
      <c r="I341" s="141"/>
      <c r="J341" s="141"/>
    </row>
    <row r="342" spans="1:10" s="142" customFormat="1" ht="48.75" customHeight="1" x14ac:dyDescent="0.4">
      <c r="A342" s="143">
        <v>66</v>
      </c>
      <c r="B342" s="144">
        <v>350</v>
      </c>
      <c r="C342" s="144">
        <f t="shared" si="2"/>
        <v>23100</v>
      </c>
      <c r="D342" s="334">
        <v>45588</v>
      </c>
      <c r="E342" s="144"/>
      <c r="F342" s="145" t="s">
        <v>61</v>
      </c>
      <c r="G342" s="146"/>
      <c r="H342" s="147"/>
      <c r="I342" s="148"/>
      <c r="J342" s="148"/>
    </row>
    <row r="343" spans="1:10" s="142" customFormat="1" ht="48.75" customHeight="1" x14ac:dyDescent="0.4">
      <c r="A343" s="136">
        <v>88</v>
      </c>
      <c r="B343" s="137">
        <v>400</v>
      </c>
      <c r="C343" s="137">
        <f t="shared" si="2"/>
        <v>35200</v>
      </c>
      <c r="D343" s="331">
        <v>45592</v>
      </c>
      <c r="E343" s="137"/>
      <c r="F343" s="145" t="s">
        <v>61</v>
      </c>
      <c r="G343" s="139"/>
      <c r="H343" s="140"/>
      <c r="I343" s="141"/>
      <c r="J343" s="141"/>
    </row>
    <row r="344" spans="1:10" s="142" customFormat="1" ht="48.75" customHeight="1" x14ac:dyDescent="0.4">
      <c r="A344" s="143">
        <v>1</v>
      </c>
      <c r="B344" s="144">
        <v>2000</v>
      </c>
      <c r="C344" s="144">
        <f t="shared" si="2"/>
        <v>2000</v>
      </c>
      <c r="D344" s="334">
        <v>45592</v>
      </c>
      <c r="E344" s="144" t="s">
        <v>205</v>
      </c>
      <c r="F344" s="145" t="s">
        <v>61</v>
      </c>
      <c r="G344" s="146"/>
      <c r="H344" s="147"/>
      <c r="I344" s="148"/>
      <c r="J344" s="148"/>
    </row>
    <row r="345" spans="1:10" s="142" customFormat="1" ht="48.75" customHeight="1" x14ac:dyDescent="0.4">
      <c r="A345" s="136">
        <v>44</v>
      </c>
      <c r="B345" s="137">
        <v>400</v>
      </c>
      <c r="C345" s="137">
        <f t="shared" si="2"/>
        <v>17600</v>
      </c>
      <c r="D345" s="331">
        <v>45593</v>
      </c>
      <c r="E345" s="137"/>
      <c r="F345" s="145" t="s">
        <v>61</v>
      </c>
      <c r="G345" s="139"/>
      <c r="H345" s="140"/>
      <c r="I345" s="141"/>
      <c r="J345" s="141"/>
    </row>
    <row r="346" spans="1:10" s="142" customFormat="1" ht="48.75" customHeight="1" x14ac:dyDescent="0.4">
      <c r="A346" s="143">
        <v>1</v>
      </c>
      <c r="B346" s="144">
        <v>1000</v>
      </c>
      <c r="C346" s="144">
        <f t="shared" si="2"/>
        <v>1000</v>
      </c>
      <c r="D346" s="334">
        <v>45593</v>
      </c>
      <c r="E346" s="144" t="s">
        <v>205</v>
      </c>
      <c r="F346" s="145" t="s">
        <v>61</v>
      </c>
      <c r="G346" s="146"/>
      <c r="H346" s="147"/>
      <c r="I346" s="148"/>
      <c r="J346" s="148"/>
    </row>
    <row r="347" spans="1:10" s="142" customFormat="1" ht="48.75" customHeight="1" x14ac:dyDescent="0.4">
      <c r="A347" s="136">
        <v>60</v>
      </c>
      <c r="B347" s="137">
        <v>400</v>
      </c>
      <c r="C347" s="137">
        <f t="shared" si="2"/>
        <v>24000</v>
      </c>
      <c r="D347" s="331">
        <v>45595</v>
      </c>
      <c r="E347" s="137"/>
      <c r="F347" s="145" t="s">
        <v>61</v>
      </c>
      <c r="G347" s="139"/>
      <c r="H347" s="140"/>
      <c r="I347" s="141"/>
      <c r="J347" s="141"/>
    </row>
    <row r="348" spans="1:10" s="142" customFormat="1" ht="48.75" customHeight="1" x14ac:dyDescent="0.4">
      <c r="A348" s="143">
        <v>1</v>
      </c>
      <c r="B348" s="144">
        <v>1500</v>
      </c>
      <c r="C348" s="144">
        <f t="shared" si="2"/>
        <v>1500</v>
      </c>
      <c r="D348" s="334">
        <v>45595</v>
      </c>
      <c r="E348" s="144" t="s">
        <v>205</v>
      </c>
      <c r="F348" s="145" t="s">
        <v>61</v>
      </c>
      <c r="G348" s="146"/>
      <c r="H348" s="147"/>
      <c r="I348" s="148"/>
      <c r="J348" s="148"/>
    </row>
    <row r="349" spans="1:10" s="142" customFormat="1" ht="48.75" customHeight="1" x14ac:dyDescent="0.4">
      <c r="A349" s="136">
        <v>44</v>
      </c>
      <c r="B349" s="137">
        <v>160</v>
      </c>
      <c r="C349" s="137">
        <f t="shared" si="2"/>
        <v>7040</v>
      </c>
      <c r="D349" s="331">
        <v>45596</v>
      </c>
      <c r="E349" s="137"/>
      <c r="F349" s="145" t="s">
        <v>60</v>
      </c>
      <c r="G349" s="139"/>
      <c r="H349" s="140"/>
      <c r="I349" s="141"/>
      <c r="J349" s="141"/>
    </row>
    <row r="350" spans="1:10" s="142" customFormat="1" ht="48.75" customHeight="1" x14ac:dyDescent="0.4">
      <c r="A350" s="143">
        <v>1</v>
      </c>
      <c r="B350" s="144">
        <v>1000</v>
      </c>
      <c r="C350" s="144">
        <f t="shared" si="2"/>
        <v>1000</v>
      </c>
      <c r="D350" s="334">
        <v>45596</v>
      </c>
      <c r="E350" s="144" t="s">
        <v>204</v>
      </c>
      <c r="F350" s="145" t="s">
        <v>60</v>
      </c>
      <c r="G350" s="146"/>
      <c r="H350" s="147"/>
      <c r="I350" s="148"/>
      <c r="J350" s="148"/>
    </row>
    <row r="351" spans="1:10" s="142" customFormat="1" ht="48.75" customHeight="1" x14ac:dyDescent="0.4">
      <c r="A351" s="143">
        <v>154</v>
      </c>
      <c r="B351" s="144">
        <v>160</v>
      </c>
      <c r="C351" s="144">
        <f t="shared" si="2"/>
        <v>24640</v>
      </c>
      <c r="D351" s="334">
        <v>45603</v>
      </c>
      <c r="E351" s="144"/>
      <c r="F351" s="145" t="s">
        <v>60</v>
      </c>
      <c r="G351" s="146"/>
      <c r="H351" s="147"/>
      <c r="I351" s="148"/>
      <c r="J351" s="148"/>
    </row>
    <row r="352" spans="1:10" s="142" customFormat="1" ht="48.75" customHeight="1" x14ac:dyDescent="0.4">
      <c r="A352" s="136">
        <v>1</v>
      </c>
      <c r="B352" s="137">
        <v>3500</v>
      </c>
      <c r="C352" s="137">
        <f t="shared" si="2"/>
        <v>3500</v>
      </c>
      <c r="D352" s="331">
        <v>45603</v>
      </c>
      <c r="E352" s="137" t="s">
        <v>204</v>
      </c>
      <c r="F352" s="145" t="s">
        <v>60</v>
      </c>
      <c r="G352" s="139"/>
      <c r="H352" s="140"/>
      <c r="I352" s="141"/>
      <c r="J352" s="141"/>
    </row>
    <row r="353" spans="1:10" s="142" customFormat="1" ht="48.75" customHeight="1" x14ac:dyDescent="0.4">
      <c r="A353" s="143">
        <v>66</v>
      </c>
      <c r="B353" s="144">
        <v>160</v>
      </c>
      <c r="C353" s="144">
        <f t="shared" si="2"/>
        <v>10560</v>
      </c>
      <c r="D353" s="334">
        <v>45606</v>
      </c>
      <c r="E353" s="144"/>
      <c r="F353" s="145" t="s">
        <v>60</v>
      </c>
      <c r="G353" s="146"/>
      <c r="H353" s="147"/>
      <c r="I353" s="148"/>
      <c r="J353" s="148"/>
    </row>
    <row r="354" spans="1:10" s="142" customFormat="1" ht="48.75" customHeight="1" x14ac:dyDescent="0.4">
      <c r="A354" s="136">
        <v>1</v>
      </c>
      <c r="B354" s="137">
        <v>1500</v>
      </c>
      <c r="C354" s="137">
        <f t="shared" si="2"/>
        <v>1500</v>
      </c>
      <c r="D354" s="331">
        <v>45606</v>
      </c>
      <c r="E354" s="137" t="s">
        <v>204</v>
      </c>
      <c r="F354" s="145" t="s">
        <v>60</v>
      </c>
      <c r="G354" s="139"/>
      <c r="H354" s="140"/>
      <c r="I354" s="141"/>
      <c r="J354" s="141"/>
    </row>
    <row r="355" spans="1:10" s="142" customFormat="1" ht="48.75" customHeight="1" x14ac:dyDescent="0.4">
      <c r="A355" s="143">
        <v>120</v>
      </c>
      <c r="B355" s="144">
        <v>400</v>
      </c>
      <c r="C355" s="144">
        <f t="shared" si="2"/>
        <v>48000</v>
      </c>
      <c r="D355" s="334">
        <v>45606</v>
      </c>
      <c r="E355" s="144"/>
      <c r="F355" s="145" t="s">
        <v>61</v>
      </c>
      <c r="G355" s="146"/>
      <c r="H355" s="147"/>
      <c r="I355" s="148"/>
      <c r="J355" s="148"/>
    </row>
    <row r="356" spans="1:10" s="142" customFormat="1" ht="48.75" customHeight="1" x14ac:dyDescent="0.4">
      <c r="A356" s="136">
        <v>1</v>
      </c>
      <c r="B356" s="137">
        <v>2500</v>
      </c>
      <c r="C356" s="137">
        <f t="shared" si="2"/>
        <v>2500</v>
      </c>
      <c r="D356" s="331">
        <v>45606</v>
      </c>
      <c r="E356" s="137" t="s">
        <v>205</v>
      </c>
      <c r="F356" s="145" t="s">
        <v>61</v>
      </c>
      <c r="G356" s="139"/>
      <c r="H356" s="140"/>
      <c r="I356" s="141"/>
      <c r="J356" s="141"/>
    </row>
    <row r="357" spans="1:10" s="142" customFormat="1" ht="48.75" customHeight="1" x14ac:dyDescent="0.4">
      <c r="A357" s="143">
        <v>132</v>
      </c>
      <c r="B357" s="144">
        <v>400</v>
      </c>
      <c r="C357" s="144">
        <f t="shared" si="2"/>
        <v>52800</v>
      </c>
      <c r="D357" s="334">
        <v>45607</v>
      </c>
      <c r="E357" s="144"/>
      <c r="F357" s="145" t="s">
        <v>61</v>
      </c>
      <c r="G357" s="146"/>
      <c r="H357" s="147"/>
      <c r="I357" s="148"/>
      <c r="J357" s="148"/>
    </row>
    <row r="358" spans="1:10" s="142" customFormat="1" ht="48.75" customHeight="1" x14ac:dyDescent="0.4">
      <c r="A358" s="136">
        <v>1</v>
      </c>
      <c r="B358" s="137">
        <v>3000</v>
      </c>
      <c r="C358" s="137">
        <f t="shared" si="2"/>
        <v>3000</v>
      </c>
      <c r="D358" s="331">
        <v>45607</v>
      </c>
      <c r="E358" s="137" t="s">
        <v>205</v>
      </c>
      <c r="F358" s="145" t="s">
        <v>61</v>
      </c>
      <c r="G358" s="139"/>
      <c r="H358" s="140"/>
      <c r="I358" s="141"/>
      <c r="J358" s="141"/>
    </row>
    <row r="359" spans="1:10" s="142" customFormat="1" ht="48.75" customHeight="1" x14ac:dyDescent="0.4">
      <c r="A359" s="143">
        <v>110</v>
      </c>
      <c r="B359" s="144">
        <v>160</v>
      </c>
      <c r="C359" s="144">
        <f t="shared" si="2"/>
        <v>17600</v>
      </c>
      <c r="D359" s="334">
        <v>45607</v>
      </c>
      <c r="E359" s="144"/>
      <c r="F359" s="145" t="s">
        <v>60</v>
      </c>
      <c r="G359" s="146"/>
      <c r="H359" s="147"/>
      <c r="I359" s="148"/>
      <c r="J359" s="148"/>
    </row>
    <row r="360" spans="1:10" s="142" customFormat="1" ht="48.75" customHeight="1" x14ac:dyDescent="0.4">
      <c r="A360" s="136">
        <v>1</v>
      </c>
      <c r="B360" s="137">
        <v>2500</v>
      </c>
      <c r="C360" s="137">
        <f t="shared" si="2"/>
        <v>2500</v>
      </c>
      <c r="D360" s="331">
        <v>45607</v>
      </c>
      <c r="E360" s="137" t="s">
        <v>204</v>
      </c>
      <c r="F360" s="145" t="s">
        <v>60</v>
      </c>
      <c r="G360" s="139"/>
      <c r="H360" s="140"/>
      <c r="I360" s="141"/>
      <c r="J360" s="141"/>
    </row>
    <row r="361" spans="1:10" s="142" customFormat="1" ht="48.75" customHeight="1" x14ac:dyDescent="0.4">
      <c r="A361" s="143">
        <v>154</v>
      </c>
      <c r="B361" s="144">
        <v>400</v>
      </c>
      <c r="C361" s="144">
        <f t="shared" si="2"/>
        <v>61600</v>
      </c>
      <c r="D361" s="334">
        <v>45608</v>
      </c>
      <c r="E361" s="144"/>
      <c r="F361" s="145" t="s">
        <v>61</v>
      </c>
      <c r="G361" s="146"/>
      <c r="H361" s="147"/>
      <c r="I361" s="148"/>
      <c r="J361" s="148"/>
    </row>
    <row r="362" spans="1:10" s="142" customFormat="1" ht="48.75" customHeight="1" x14ac:dyDescent="0.4">
      <c r="A362" s="136">
        <v>1</v>
      </c>
      <c r="B362" s="137">
        <v>3500</v>
      </c>
      <c r="C362" s="137">
        <f t="shared" si="2"/>
        <v>3500</v>
      </c>
      <c r="D362" s="331">
        <v>45608</v>
      </c>
      <c r="E362" s="137" t="s">
        <v>205</v>
      </c>
      <c r="F362" s="145" t="s">
        <v>61</v>
      </c>
      <c r="G362" s="139"/>
      <c r="H362" s="140"/>
      <c r="I362" s="141"/>
      <c r="J362" s="141"/>
    </row>
    <row r="363" spans="1:10" s="142" customFormat="1" ht="48.75" customHeight="1" x14ac:dyDescent="0.4">
      <c r="A363" s="143">
        <v>110</v>
      </c>
      <c r="B363" s="144">
        <v>160</v>
      </c>
      <c r="C363" s="144">
        <f t="shared" si="2"/>
        <v>17600</v>
      </c>
      <c r="D363" s="334">
        <v>45608</v>
      </c>
      <c r="E363" s="144"/>
      <c r="F363" s="145" t="s">
        <v>60</v>
      </c>
      <c r="G363" s="146"/>
      <c r="H363" s="147"/>
      <c r="I363" s="148"/>
      <c r="J363" s="148"/>
    </row>
    <row r="364" spans="1:10" s="142" customFormat="1" ht="48.75" customHeight="1" x14ac:dyDescent="0.4">
      <c r="A364" s="136">
        <v>1</v>
      </c>
      <c r="B364" s="137">
        <v>2500</v>
      </c>
      <c r="C364" s="137">
        <f t="shared" si="2"/>
        <v>2500</v>
      </c>
      <c r="D364" s="331">
        <v>45608</v>
      </c>
      <c r="E364" s="137" t="s">
        <v>204</v>
      </c>
      <c r="F364" s="145" t="s">
        <v>60</v>
      </c>
      <c r="G364" s="139"/>
      <c r="H364" s="140"/>
      <c r="I364" s="141"/>
      <c r="J364" s="141"/>
    </row>
    <row r="365" spans="1:10" s="142" customFormat="1" ht="48.75" customHeight="1" x14ac:dyDescent="0.4">
      <c r="A365" s="143">
        <v>44</v>
      </c>
      <c r="B365" s="144">
        <v>400</v>
      </c>
      <c r="C365" s="144">
        <f t="shared" si="2"/>
        <v>17600</v>
      </c>
      <c r="D365" s="334">
        <v>45610</v>
      </c>
      <c r="E365" s="144"/>
      <c r="F365" s="145" t="s">
        <v>61</v>
      </c>
      <c r="G365" s="146"/>
      <c r="H365" s="147"/>
      <c r="I365" s="148"/>
      <c r="J365" s="148"/>
    </row>
    <row r="366" spans="1:10" s="142" customFormat="1" ht="48.75" customHeight="1" x14ac:dyDescent="0.4">
      <c r="A366" s="136">
        <v>1</v>
      </c>
      <c r="B366" s="137">
        <v>1000</v>
      </c>
      <c r="C366" s="137">
        <f t="shared" si="2"/>
        <v>1000</v>
      </c>
      <c r="D366" s="331">
        <v>45610</v>
      </c>
      <c r="E366" s="137" t="s">
        <v>205</v>
      </c>
      <c r="F366" s="145" t="s">
        <v>61</v>
      </c>
      <c r="G366" s="139"/>
      <c r="H366" s="140"/>
      <c r="I366" s="141"/>
      <c r="J366" s="141"/>
    </row>
    <row r="367" spans="1:10" s="142" customFormat="1" ht="48.75" customHeight="1" x14ac:dyDescent="0.4">
      <c r="A367" s="143">
        <v>132</v>
      </c>
      <c r="B367" s="144">
        <v>160</v>
      </c>
      <c r="C367" s="144">
        <f t="shared" si="2"/>
        <v>21120</v>
      </c>
      <c r="D367" s="334">
        <v>45610</v>
      </c>
      <c r="E367" s="144"/>
      <c r="F367" s="145" t="s">
        <v>60</v>
      </c>
      <c r="G367" s="146"/>
      <c r="H367" s="147"/>
      <c r="I367" s="148"/>
      <c r="J367" s="148"/>
    </row>
    <row r="368" spans="1:10" s="142" customFormat="1" ht="48.75" customHeight="1" x14ac:dyDescent="0.4">
      <c r="A368" s="136">
        <v>1</v>
      </c>
      <c r="B368" s="137">
        <v>3000</v>
      </c>
      <c r="C368" s="137">
        <f t="shared" si="2"/>
        <v>3000</v>
      </c>
      <c r="D368" s="331">
        <v>45610</v>
      </c>
      <c r="E368" s="137" t="s">
        <v>204</v>
      </c>
      <c r="F368" s="145" t="s">
        <v>60</v>
      </c>
      <c r="G368" s="139"/>
      <c r="H368" s="140"/>
      <c r="I368" s="141"/>
      <c r="J368" s="141"/>
    </row>
    <row r="369" spans="1:10" s="142" customFormat="1" ht="48.75" customHeight="1" x14ac:dyDescent="0.4">
      <c r="A369" s="143">
        <v>110</v>
      </c>
      <c r="B369" s="144">
        <v>400</v>
      </c>
      <c r="C369" s="144">
        <f t="shared" si="2"/>
        <v>44000</v>
      </c>
      <c r="D369" s="334">
        <v>45611</v>
      </c>
      <c r="E369" s="144"/>
      <c r="F369" s="145" t="s">
        <v>61</v>
      </c>
      <c r="G369" s="146"/>
      <c r="H369" s="147"/>
      <c r="I369" s="148"/>
      <c r="J369" s="148"/>
    </row>
    <row r="370" spans="1:10" s="142" customFormat="1" ht="48.75" customHeight="1" x14ac:dyDescent="0.4">
      <c r="A370" s="136">
        <v>1</v>
      </c>
      <c r="B370" s="137">
        <v>2500</v>
      </c>
      <c r="C370" s="137">
        <f t="shared" si="2"/>
        <v>2500</v>
      </c>
      <c r="D370" s="331">
        <v>45611</v>
      </c>
      <c r="E370" s="137" t="s">
        <v>205</v>
      </c>
      <c r="F370" s="145" t="s">
        <v>61</v>
      </c>
      <c r="G370" s="139"/>
      <c r="H370" s="140"/>
      <c r="I370" s="141"/>
      <c r="J370" s="141"/>
    </row>
    <row r="371" spans="1:10" s="142" customFormat="1" ht="48.75" customHeight="1" x14ac:dyDescent="0.4">
      <c r="A371" s="143">
        <v>66</v>
      </c>
      <c r="B371" s="144">
        <v>160</v>
      </c>
      <c r="C371" s="144">
        <f t="shared" si="2"/>
        <v>10560</v>
      </c>
      <c r="D371" s="334">
        <v>45611</v>
      </c>
      <c r="E371" s="144"/>
      <c r="F371" s="145" t="s">
        <v>60</v>
      </c>
      <c r="G371" s="146"/>
      <c r="H371" s="147"/>
      <c r="I371" s="148"/>
      <c r="J371" s="148"/>
    </row>
    <row r="372" spans="1:10" s="142" customFormat="1" ht="48.75" customHeight="1" x14ac:dyDescent="0.4">
      <c r="A372" s="136">
        <v>1</v>
      </c>
      <c r="B372" s="137">
        <v>1500</v>
      </c>
      <c r="C372" s="137">
        <f t="shared" si="2"/>
        <v>1500</v>
      </c>
      <c r="D372" s="331">
        <v>45611</v>
      </c>
      <c r="E372" s="137" t="s">
        <v>204</v>
      </c>
      <c r="F372" s="145" t="s">
        <v>60</v>
      </c>
      <c r="G372" s="139"/>
      <c r="H372" s="140"/>
      <c r="I372" s="141"/>
      <c r="J372" s="141"/>
    </row>
    <row r="373" spans="1:10" s="142" customFormat="1" ht="48.75" customHeight="1" x14ac:dyDescent="0.4">
      <c r="A373" s="143">
        <v>132</v>
      </c>
      <c r="B373" s="144">
        <v>400</v>
      </c>
      <c r="C373" s="137">
        <f t="shared" si="2"/>
        <v>52800</v>
      </c>
      <c r="D373" s="334">
        <v>45613</v>
      </c>
      <c r="E373" s="144"/>
      <c r="F373" s="145" t="s">
        <v>61</v>
      </c>
      <c r="G373" s="146"/>
      <c r="H373" s="147"/>
      <c r="I373" s="148"/>
      <c r="J373" s="148"/>
    </row>
    <row r="374" spans="1:10" s="142" customFormat="1" ht="48.75" customHeight="1" x14ac:dyDescent="0.4">
      <c r="A374" s="136">
        <v>1</v>
      </c>
      <c r="B374" s="137">
        <v>3000</v>
      </c>
      <c r="C374" s="137">
        <f t="shared" ref="C374" si="4">A374*B374</f>
        <v>3000</v>
      </c>
      <c r="D374" s="331">
        <v>45613</v>
      </c>
      <c r="E374" s="137" t="s">
        <v>205</v>
      </c>
      <c r="F374" s="145" t="s">
        <v>61</v>
      </c>
      <c r="G374" s="139"/>
      <c r="H374" s="140"/>
      <c r="I374" s="141"/>
      <c r="J374" s="141"/>
    </row>
    <row r="375" spans="1:10" s="142" customFormat="1" ht="48.75" customHeight="1" x14ac:dyDescent="0.4">
      <c r="A375" s="143">
        <v>44</v>
      </c>
      <c r="B375" s="144">
        <v>160</v>
      </c>
      <c r="C375" s="137">
        <f t="shared" si="2"/>
        <v>7040</v>
      </c>
      <c r="D375" s="334">
        <v>45613</v>
      </c>
      <c r="E375" s="144"/>
      <c r="F375" s="145" t="s">
        <v>60</v>
      </c>
      <c r="G375" s="146"/>
      <c r="H375" s="147"/>
      <c r="I375" s="148"/>
      <c r="J375" s="148"/>
    </row>
    <row r="376" spans="1:10" s="142" customFormat="1" ht="48.75" customHeight="1" x14ac:dyDescent="0.4">
      <c r="A376" s="136">
        <v>1</v>
      </c>
      <c r="B376" s="137">
        <v>1000</v>
      </c>
      <c r="C376" s="137">
        <f t="shared" ref="C376:C445" si="5">A376*B376</f>
        <v>1000</v>
      </c>
      <c r="D376" s="331">
        <v>45613</v>
      </c>
      <c r="E376" s="137" t="s">
        <v>204</v>
      </c>
      <c r="F376" s="145" t="s">
        <v>60</v>
      </c>
      <c r="G376" s="139"/>
      <c r="H376" s="140"/>
      <c r="I376" s="141"/>
      <c r="J376" s="141"/>
    </row>
    <row r="377" spans="1:10" s="142" customFormat="1" ht="48.75" customHeight="1" x14ac:dyDescent="0.4">
      <c r="A377" s="143">
        <v>22</v>
      </c>
      <c r="B377" s="144">
        <v>160</v>
      </c>
      <c r="C377" s="137">
        <f t="shared" si="5"/>
        <v>3520</v>
      </c>
      <c r="D377" s="334">
        <v>45614</v>
      </c>
      <c r="E377" s="144"/>
      <c r="F377" s="145" t="s">
        <v>60</v>
      </c>
      <c r="G377" s="146"/>
      <c r="H377" s="147"/>
      <c r="I377" s="148"/>
      <c r="J377" s="148"/>
    </row>
    <row r="378" spans="1:10" s="142" customFormat="1" ht="48.75" customHeight="1" x14ac:dyDescent="0.4">
      <c r="A378" s="136">
        <v>1</v>
      </c>
      <c r="B378" s="137">
        <v>300</v>
      </c>
      <c r="C378" s="137">
        <f t="shared" si="5"/>
        <v>300</v>
      </c>
      <c r="D378" s="331">
        <v>45614</v>
      </c>
      <c r="E378" s="137" t="s">
        <v>204</v>
      </c>
      <c r="F378" s="145" t="s">
        <v>60</v>
      </c>
      <c r="G378" s="139"/>
      <c r="H378" s="140"/>
      <c r="I378" s="141"/>
      <c r="J378" s="141"/>
    </row>
    <row r="379" spans="1:10" s="142" customFormat="1" ht="48.75" customHeight="1" x14ac:dyDescent="0.4">
      <c r="A379" s="143">
        <v>110</v>
      </c>
      <c r="B379" s="144">
        <v>400</v>
      </c>
      <c r="C379" s="137">
        <f t="shared" si="5"/>
        <v>44000</v>
      </c>
      <c r="D379" s="334">
        <v>45615</v>
      </c>
      <c r="E379" s="144"/>
      <c r="F379" s="145" t="s">
        <v>61</v>
      </c>
      <c r="G379" s="146"/>
      <c r="H379" s="147"/>
      <c r="I379" s="148"/>
      <c r="J379" s="148"/>
    </row>
    <row r="380" spans="1:10" s="142" customFormat="1" ht="48.75" customHeight="1" x14ac:dyDescent="0.4">
      <c r="A380" s="136">
        <v>1</v>
      </c>
      <c r="B380" s="137">
        <v>2500</v>
      </c>
      <c r="C380" s="137">
        <f t="shared" si="5"/>
        <v>2500</v>
      </c>
      <c r="D380" s="331">
        <v>45615</v>
      </c>
      <c r="E380" s="137" t="s">
        <v>205</v>
      </c>
      <c r="F380" s="145" t="s">
        <v>61</v>
      </c>
      <c r="G380" s="139"/>
      <c r="H380" s="140"/>
      <c r="I380" s="141"/>
      <c r="J380" s="141"/>
    </row>
    <row r="381" spans="1:10" s="142" customFormat="1" ht="48.75" customHeight="1" x14ac:dyDescent="0.4">
      <c r="A381" s="143">
        <v>44</v>
      </c>
      <c r="B381" s="144">
        <v>160</v>
      </c>
      <c r="C381" s="137">
        <f t="shared" si="5"/>
        <v>7040</v>
      </c>
      <c r="D381" s="334">
        <v>45615</v>
      </c>
      <c r="E381" s="144"/>
      <c r="F381" s="145" t="s">
        <v>60</v>
      </c>
      <c r="G381" s="146"/>
      <c r="H381" s="147"/>
      <c r="I381" s="148"/>
      <c r="J381" s="148"/>
    </row>
    <row r="382" spans="1:10" s="142" customFormat="1" ht="48.75" customHeight="1" x14ac:dyDescent="0.4">
      <c r="A382" s="136">
        <v>1</v>
      </c>
      <c r="B382" s="137">
        <v>1000</v>
      </c>
      <c r="C382" s="137">
        <f t="shared" si="5"/>
        <v>1000</v>
      </c>
      <c r="D382" s="331">
        <v>45615</v>
      </c>
      <c r="E382" s="137" t="s">
        <v>204</v>
      </c>
      <c r="F382" s="145" t="s">
        <v>60</v>
      </c>
      <c r="G382" s="139"/>
      <c r="H382" s="140"/>
      <c r="I382" s="141"/>
      <c r="J382" s="141"/>
    </row>
    <row r="383" spans="1:10" s="142" customFormat="1" ht="48.75" customHeight="1" x14ac:dyDescent="0.4">
      <c r="A383" s="143">
        <v>66</v>
      </c>
      <c r="B383" s="144">
        <v>400</v>
      </c>
      <c r="C383" s="137">
        <f t="shared" si="5"/>
        <v>26400</v>
      </c>
      <c r="D383" s="334">
        <v>45616</v>
      </c>
      <c r="E383" s="144"/>
      <c r="F383" s="145" t="s">
        <v>61</v>
      </c>
      <c r="G383" s="146"/>
      <c r="H383" s="147"/>
      <c r="I383" s="148"/>
      <c r="J383" s="148"/>
    </row>
    <row r="384" spans="1:10" s="142" customFormat="1" ht="48.75" customHeight="1" x14ac:dyDescent="0.4">
      <c r="A384" s="136">
        <v>1</v>
      </c>
      <c r="B384" s="137">
        <v>1500</v>
      </c>
      <c r="C384" s="137">
        <f t="shared" si="5"/>
        <v>1500</v>
      </c>
      <c r="D384" s="331">
        <v>45616</v>
      </c>
      <c r="E384" s="137" t="s">
        <v>205</v>
      </c>
      <c r="F384" s="145" t="s">
        <v>61</v>
      </c>
      <c r="G384" s="139"/>
      <c r="H384" s="140"/>
      <c r="I384" s="141"/>
      <c r="J384" s="141"/>
    </row>
    <row r="385" spans="1:10" s="142" customFormat="1" ht="48.75" customHeight="1" x14ac:dyDescent="0.4">
      <c r="A385" s="143">
        <v>132</v>
      </c>
      <c r="B385" s="144">
        <v>400</v>
      </c>
      <c r="C385" s="137">
        <f t="shared" si="5"/>
        <v>52800</v>
      </c>
      <c r="D385" s="334">
        <v>45617</v>
      </c>
      <c r="E385" s="144"/>
      <c r="F385" s="145" t="s">
        <v>61</v>
      </c>
      <c r="G385" s="146"/>
      <c r="H385" s="147"/>
      <c r="I385" s="148"/>
      <c r="J385" s="148"/>
    </row>
    <row r="386" spans="1:10" s="142" customFormat="1" ht="48.75" customHeight="1" x14ac:dyDescent="0.4">
      <c r="A386" s="136">
        <v>1</v>
      </c>
      <c r="B386" s="137">
        <v>3000</v>
      </c>
      <c r="C386" s="137">
        <f t="shared" si="5"/>
        <v>3000</v>
      </c>
      <c r="D386" s="331">
        <v>45617</v>
      </c>
      <c r="E386" s="137" t="s">
        <v>205</v>
      </c>
      <c r="F386" s="145" t="s">
        <v>61</v>
      </c>
      <c r="G386" s="139"/>
      <c r="H386" s="140"/>
      <c r="I386" s="141"/>
      <c r="J386" s="141"/>
    </row>
    <row r="387" spans="1:10" s="142" customFormat="1" ht="48.75" customHeight="1" x14ac:dyDescent="0.4">
      <c r="A387" s="143">
        <v>110</v>
      </c>
      <c r="B387" s="144">
        <v>160</v>
      </c>
      <c r="C387" s="137">
        <f t="shared" si="5"/>
        <v>17600</v>
      </c>
      <c r="D387" s="334">
        <v>45617</v>
      </c>
      <c r="E387" s="144"/>
      <c r="F387" s="145" t="s">
        <v>60</v>
      </c>
      <c r="G387" s="146"/>
      <c r="H387" s="147"/>
      <c r="I387" s="148"/>
      <c r="J387" s="148"/>
    </row>
    <row r="388" spans="1:10" s="142" customFormat="1" ht="48.75" customHeight="1" x14ac:dyDescent="0.4">
      <c r="A388" s="136">
        <v>1</v>
      </c>
      <c r="B388" s="137">
        <v>2500</v>
      </c>
      <c r="C388" s="137">
        <f t="shared" si="5"/>
        <v>2500</v>
      </c>
      <c r="D388" s="331">
        <v>45617</v>
      </c>
      <c r="E388" s="137" t="s">
        <v>204</v>
      </c>
      <c r="F388" s="145" t="s">
        <v>60</v>
      </c>
      <c r="G388" s="139"/>
      <c r="H388" s="140"/>
      <c r="I388" s="141"/>
      <c r="J388" s="141"/>
    </row>
    <row r="389" spans="1:10" s="142" customFormat="1" ht="48.75" customHeight="1" x14ac:dyDescent="0.4">
      <c r="A389" s="143">
        <v>110</v>
      </c>
      <c r="B389" s="144">
        <v>400</v>
      </c>
      <c r="C389" s="137">
        <f t="shared" si="5"/>
        <v>44000</v>
      </c>
      <c r="D389" s="334">
        <v>45637</v>
      </c>
      <c r="E389" s="144"/>
      <c r="F389" s="145" t="s">
        <v>61</v>
      </c>
      <c r="G389" s="146"/>
      <c r="H389" s="147"/>
      <c r="I389" s="148"/>
      <c r="J389" s="148"/>
    </row>
    <row r="390" spans="1:10" s="142" customFormat="1" ht="48.75" customHeight="1" x14ac:dyDescent="0.4">
      <c r="A390" s="136">
        <v>1</v>
      </c>
      <c r="B390" s="137">
        <v>2500</v>
      </c>
      <c r="C390" s="137">
        <f t="shared" si="5"/>
        <v>2500</v>
      </c>
      <c r="D390" s="331">
        <v>45637</v>
      </c>
      <c r="E390" s="137" t="s">
        <v>205</v>
      </c>
      <c r="F390" s="145" t="s">
        <v>61</v>
      </c>
      <c r="G390" s="139"/>
      <c r="H390" s="140"/>
      <c r="I390" s="141"/>
      <c r="J390" s="141"/>
    </row>
    <row r="391" spans="1:10" s="142" customFormat="1" ht="48.75" customHeight="1" x14ac:dyDescent="0.4">
      <c r="A391" s="143">
        <v>82</v>
      </c>
      <c r="B391" s="144">
        <v>160</v>
      </c>
      <c r="C391" s="137">
        <f t="shared" si="5"/>
        <v>13120</v>
      </c>
      <c r="D391" s="334">
        <v>45637</v>
      </c>
      <c r="E391" s="144"/>
      <c r="F391" s="145" t="s">
        <v>60</v>
      </c>
      <c r="G391" s="146"/>
      <c r="H391" s="147"/>
      <c r="I391" s="148"/>
      <c r="J391" s="148"/>
    </row>
    <row r="392" spans="1:10" s="142" customFormat="1" ht="48.75" customHeight="1" x14ac:dyDescent="0.4">
      <c r="A392" s="136">
        <v>1</v>
      </c>
      <c r="B392" s="137">
        <v>2000</v>
      </c>
      <c r="C392" s="137">
        <f t="shared" si="5"/>
        <v>2000</v>
      </c>
      <c r="D392" s="331">
        <v>45637</v>
      </c>
      <c r="E392" s="137" t="s">
        <v>204</v>
      </c>
      <c r="F392" s="145" t="s">
        <v>60</v>
      </c>
      <c r="G392" s="139"/>
      <c r="H392" s="140"/>
      <c r="I392" s="141"/>
      <c r="J392" s="141"/>
    </row>
    <row r="393" spans="1:10" s="142" customFormat="1" ht="48.75" customHeight="1" x14ac:dyDescent="0.4">
      <c r="A393" s="143">
        <v>86</v>
      </c>
      <c r="B393" s="144">
        <v>400</v>
      </c>
      <c r="C393" s="137">
        <f t="shared" si="5"/>
        <v>34400</v>
      </c>
      <c r="D393" s="334">
        <v>45639</v>
      </c>
      <c r="E393" s="144"/>
      <c r="F393" s="145" t="s">
        <v>61</v>
      </c>
      <c r="G393" s="146"/>
      <c r="H393" s="147"/>
      <c r="I393" s="148"/>
      <c r="J393" s="148"/>
    </row>
    <row r="394" spans="1:10" s="142" customFormat="1" ht="48.75" customHeight="1" x14ac:dyDescent="0.4">
      <c r="A394" s="136">
        <v>1</v>
      </c>
      <c r="B394" s="137">
        <v>3000</v>
      </c>
      <c r="C394" s="137">
        <f t="shared" si="5"/>
        <v>3000</v>
      </c>
      <c r="D394" s="331">
        <v>45639</v>
      </c>
      <c r="E394" s="137" t="s">
        <v>205</v>
      </c>
      <c r="F394" s="145" t="s">
        <v>61</v>
      </c>
      <c r="G394" s="139"/>
      <c r="H394" s="140"/>
      <c r="I394" s="141"/>
      <c r="J394" s="141"/>
    </row>
    <row r="395" spans="1:10" s="142" customFormat="1" ht="48.75" customHeight="1" x14ac:dyDescent="0.4">
      <c r="A395" s="143">
        <v>44</v>
      </c>
      <c r="B395" s="144">
        <v>160</v>
      </c>
      <c r="C395" s="137">
        <f t="shared" si="5"/>
        <v>7040</v>
      </c>
      <c r="D395" s="334">
        <v>45639</v>
      </c>
      <c r="E395" s="144"/>
      <c r="F395" s="145" t="s">
        <v>60</v>
      </c>
      <c r="G395" s="146"/>
      <c r="H395" s="147"/>
      <c r="I395" s="148"/>
      <c r="J395" s="148"/>
    </row>
    <row r="396" spans="1:10" s="142" customFormat="1" ht="48.75" customHeight="1" x14ac:dyDescent="0.4">
      <c r="A396" s="136">
        <v>1</v>
      </c>
      <c r="B396" s="137">
        <v>1000</v>
      </c>
      <c r="C396" s="137">
        <f t="shared" si="5"/>
        <v>1000</v>
      </c>
      <c r="D396" s="331">
        <v>45639</v>
      </c>
      <c r="E396" s="137" t="s">
        <v>204</v>
      </c>
      <c r="F396" s="145" t="s">
        <v>60</v>
      </c>
      <c r="G396" s="139"/>
      <c r="H396" s="140"/>
      <c r="I396" s="141"/>
      <c r="J396" s="141"/>
    </row>
    <row r="397" spans="1:10" s="142" customFormat="1" ht="48.75" customHeight="1" x14ac:dyDescent="0.4">
      <c r="A397" s="143">
        <v>66</v>
      </c>
      <c r="B397" s="144">
        <v>400</v>
      </c>
      <c r="C397" s="137">
        <f t="shared" si="5"/>
        <v>26400</v>
      </c>
      <c r="D397" s="334">
        <v>45640</v>
      </c>
      <c r="E397" s="144"/>
      <c r="F397" s="145" t="s">
        <v>61</v>
      </c>
      <c r="G397" s="146"/>
      <c r="H397" s="147"/>
      <c r="I397" s="148"/>
      <c r="J397" s="148"/>
    </row>
    <row r="398" spans="1:10" s="142" customFormat="1" ht="48.75" customHeight="1" x14ac:dyDescent="0.4">
      <c r="A398" s="136">
        <v>1</v>
      </c>
      <c r="B398" s="137">
        <v>1500</v>
      </c>
      <c r="C398" s="137">
        <f t="shared" si="5"/>
        <v>1500</v>
      </c>
      <c r="D398" s="331">
        <v>45640</v>
      </c>
      <c r="E398" s="137" t="s">
        <v>205</v>
      </c>
      <c r="F398" s="145" t="s">
        <v>61</v>
      </c>
      <c r="G398" s="139"/>
      <c r="H398" s="140"/>
      <c r="I398" s="141"/>
      <c r="J398" s="141"/>
    </row>
    <row r="399" spans="1:10" s="142" customFormat="1" ht="48.75" customHeight="1" x14ac:dyDescent="0.4">
      <c r="A399" s="143">
        <v>66</v>
      </c>
      <c r="B399" s="144">
        <v>160</v>
      </c>
      <c r="C399" s="137">
        <f t="shared" si="5"/>
        <v>10560</v>
      </c>
      <c r="D399" s="334">
        <v>45640</v>
      </c>
      <c r="E399" s="144"/>
      <c r="F399" s="145" t="s">
        <v>60</v>
      </c>
      <c r="G399" s="146"/>
      <c r="H399" s="147"/>
      <c r="I399" s="148"/>
      <c r="J399" s="148"/>
    </row>
    <row r="400" spans="1:10" s="142" customFormat="1" ht="48.75" customHeight="1" x14ac:dyDescent="0.4">
      <c r="A400" s="136">
        <v>1</v>
      </c>
      <c r="B400" s="137">
        <v>1500</v>
      </c>
      <c r="C400" s="137">
        <f t="shared" si="5"/>
        <v>1500</v>
      </c>
      <c r="D400" s="331">
        <v>45640</v>
      </c>
      <c r="E400" s="137" t="s">
        <v>204</v>
      </c>
      <c r="F400" s="145" t="s">
        <v>60</v>
      </c>
      <c r="G400" s="139"/>
      <c r="H400" s="140"/>
      <c r="I400" s="141"/>
      <c r="J400" s="141"/>
    </row>
    <row r="401" spans="1:10" s="142" customFormat="1" ht="48.75" customHeight="1" x14ac:dyDescent="0.4">
      <c r="A401" s="143">
        <v>88</v>
      </c>
      <c r="B401" s="144">
        <v>400</v>
      </c>
      <c r="C401" s="137">
        <f t="shared" si="5"/>
        <v>35200</v>
      </c>
      <c r="D401" s="334">
        <v>45641</v>
      </c>
      <c r="E401" s="144"/>
      <c r="F401" s="145" t="s">
        <v>61</v>
      </c>
      <c r="G401" s="146"/>
      <c r="H401" s="147"/>
      <c r="I401" s="148"/>
      <c r="J401" s="148"/>
    </row>
    <row r="402" spans="1:10" s="142" customFormat="1" ht="48.75" customHeight="1" x14ac:dyDescent="0.4">
      <c r="A402" s="136">
        <v>1</v>
      </c>
      <c r="B402" s="137">
        <v>2000</v>
      </c>
      <c r="C402" s="137">
        <f t="shared" si="5"/>
        <v>2000</v>
      </c>
      <c r="D402" s="331">
        <v>45641</v>
      </c>
      <c r="E402" s="137" t="s">
        <v>205</v>
      </c>
      <c r="F402" s="145" t="s">
        <v>61</v>
      </c>
      <c r="G402" s="139"/>
      <c r="H402" s="140"/>
      <c r="I402" s="141"/>
      <c r="J402" s="141"/>
    </row>
    <row r="403" spans="1:10" s="142" customFormat="1" ht="48.75" customHeight="1" x14ac:dyDescent="0.4">
      <c r="A403" s="143">
        <v>66</v>
      </c>
      <c r="B403" s="144">
        <v>160</v>
      </c>
      <c r="C403" s="137">
        <f t="shared" si="5"/>
        <v>10560</v>
      </c>
      <c r="D403" s="334">
        <v>45641</v>
      </c>
      <c r="E403" s="144"/>
      <c r="F403" s="145" t="s">
        <v>60</v>
      </c>
      <c r="G403" s="146"/>
      <c r="H403" s="147"/>
      <c r="I403" s="148"/>
      <c r="J403" s="148"/>
    </row>
    <row r="404" spans="1:10" s="142" customFormat="1" ht="48.75" customHeight="1" x14ac:dyDescent="0.4">
      <c r="A404" s="136">
        <v>1</v>
      </c>
      <c r="B404" s="137">
        <v>1500</v>
      </c>
      <c r="C404" s="137">
        <f t="shared" si="5"/>
        <v>1500</v>
      </c>
      <c r="D404" s="331">
        <v>45641</v>
      </c>
      <c r="E404" s="137" t="s">
        <v>204</v>
      </c>
      <c r="F404" s="145" t="s">
        <v>60</v>
      </c>
      <c r="G404" s="139"/>
      <c r="H404" s="140"/>
      <c r="I404" s="141"/>
      <c r="J404" s="141"/>
    </row>
    <row r="405" spans="1:10" s="142" customFormat="1" ht="48.75" customHeight="1" x14ac:dyDescent="0.4">
      <c r="A405" s="143">
        <v>110</v>
      </c>
      <c r="B405" s="144">
        <v>400</v>
      </c>
      <c r="C405" s="137">
        <f t="shared" si="5"/>
        <v>44000</v>
      </c>
      <c r="D405" s="334">
        <v>45644</v>
      </c>
      <c r="E405" s="144"/>
      <c r="F405" s="145" t="s">
        <v>61</v>
      </c>
      <c r="G405" s="146"/>
      <c r="H405" s="147"/>
      <c r="I405" s="148"/>
      <c r="J405" s="148"/>
    </row>
    <row r="406" spans="1:10" s="142" customFormat="1" ht="48.75" customHeight="1" x14ac:dyDescent="0.4">
      <c r="A406" s="136">
        <v>1</v>
      </c>
      <c r="B406" s="137">
        <v>2500</v>
      </c>
      <c r="C406" s="137">
        <f t="shared" si="5"/>
        <v>2500</v>
      </c>
      <c r="D406" s="331">
        <v>45644</v>
      </c>
      <c r="E406" s="137" t="s">
        <v>205</v>
      </c>
      <c r="F406" s="145" t="s">
        <v>61</v>
      </c>
      <c r="G406" s="139"/>
      <c r="H406" s="140"/>
      <c r="I406" s="141"/>
      <c r="J406" s="141"/>
    </row>
    <row r="407" spans="1:10" s="142" customFormat="1" ht="48.75" customHeight="1" x14ac:dyDescent="0.4">
      <c r="A407" s="143">
        <v>66</v>
      </c>
      <c r="B407" s="144">
        <v>160</v>
      </c>
      <c r="C407" s="137">
        <f t="shared" si="5"/>
        <v>10560</v>
      </c>
      <c r="D407" s="334">
        <v>45644</v>
      </c>
      <c r="E407" s="144"/>
      <c r="F407" s="145" t="s">
        <v>60</v>
      </c>
      <c r="G407" s="146"/>
      <c r="H407" s="147"/>
      <c r="I407" s="148"/>
      <c r="J407" s="148"/>
    </row>
    <row r="408" spans="1:10" s="142" customFormat="1" ht="48.75" customHeight="1" x14ac:dyDescent="0.4">
      <c r="A408" s="136">
        <v>1</v>
      </c>
      <c r="B408" s="137">
        <v>1500</v>
      </c>
      <c r="C408" s="137">
        <f t="shared" si="5"/>
        <v>1500</v>
      </c>
      <c r="D408" s="331">
        <v>45644</v>
      </c>
      <c r="E408" s="137" t="s">
        <v>204</v>
      </c>
      <c r="F408" s="145" t="s">
        <v>60</v>
      </c>
      <c r="G408" s="139"/>
      <c r="H408" s="140"/>
      <c r="I408" s="141"/>
      <c r="J408" s="141"/>
    </row>
    <row r="409" spans="1:10" s="142" customFormat="1" ht="48.75" customHeight="1" x14ac:dyDescent="0.4">
      <c r="A409" s="143">
        <v>110</v>
      </c>
      <c r="B409" s="144">
        <v>400</v>
      </c>
      <c r="C409" s="137">
        <f t="shared" si="5"/>
        <v>44000</v>
      </c>
      <c r="D409" s="334">
        <v>45647</v>
      </c>
      <c r="E409" s="144"/>
      <c r="F409" s="145" t="s">
        <v>61</v>
      </c>
      <c r="G409" s="146"/>
      <c r="H409" s="147"/>
      <c r="I409" s="148"/>
      <c r="J409" s="148"/>
    </row>
    <row r="410" spans="1:10" s="142" customFormat="1" ht="48.75" customHeight="1" x14ac:dyDescent="0.4">
      <c r="A410" s="136">
        <v>1</v>
      </c>
      <c r="B410" s="137">
        <v>2500</v>
      </c>
      <c r="C410" s="137">
        <f t="shared" si="5"/>
        <v>2500</v>
      </c>
      <c r="D410" s="331">
        <v>45647</v>
      </c>
      <c r="E410" s="137" t="s">
        <v>205</v>
      </c>
      <c r="F410" s="137" t="s">
        <v>61</v>
      </c>
      <c r="G410" s="139"/>
      <c r="H410" s="140"/>
      <c r="I410" s="141"/>
      <c r="J410" s="141"/>
    </row>
    <row r="411" spans="1:10" s="142" customFormat="1" ht="48.75" customHeight="1" x14ac:dyDescent="0.4">
      <c r="A411" s="143">
        <v>44</v>
      </c>
      <c r="B411" s="144">
        <v>160</v>
      </c>
      <c r="C411" s="137">
        <f t="shared" si="5"/>
        <v>7040</v>
      </c>
      <c r="D411" s="334">
        <v>45647</v>
      </c>
      <c r="E411" s="144"/>
      <c r="F411" s="145" t="s">
        <v>60</v>
      </c>
      <c r="G411" s="146"/>
      <c r="H411" s="147"/>
      <c r="I411" s="148"/>
      <c r="J411" s="148"/>
    </row>
    <row r="412" spans="1:10" s="142" customFormat="1" ht="48.75" customHeight="1" x14ac:dyDescent="0.4">
      <c r="A412" s="136">
        <v>1</v>
      </c>
      <c r="B412" s="137">
        <v>1000</v>
      </c>
      <c r="C412" s="137">
        <f t="shared" si="5"/>
        <v>1000</v>
      </c>
      <c r="D412" s="331">
        <v>45647</v>
      </c>
      <c r="E412" s="137" t="s">
        <v>204</v>
      </c>
      <c r="F412" s="137" t="s">
        <v>60</v>
      </c>
      <c r="G412" s="139"/>
      <c r="H412" s="140"/>
      <c r="I412" s="141"/>
      <c r="J412" s="141"/>
    </row>
    <row r="413" spans="1:10" s="142" customFormat="1" ht="48.75" customHeight="1" x14ac:dyDescent="0.4">
      <c r="A413" s="143">
        <v>88</v>
      </c>
      <c r="B413" s="144">
        <v>400</v>
      </c>
      <c r="C413" s="137">
        <f t="shared" si="5"/>
        <v>35200</v>
      </c>
      <c r="D413" s="334">
        <v>45648</v>
      </c>
      <c r="E413" s="144"/>
      <c r="F413" s="145" t="s">
        <v>61</v>
      </c>
      <c r="G413" s="146"/>
      <c r="H413" s="147"/>
      <c r="I413" s="148"/>
      <c r="J413" s="148"/>
    </row>
    <row r="414" spans="1:10" s="142" customFormat="1" ht="48.75" customHeight="1" x14ac:dyDescent="0.4">
      <c r="A414" s="136">
        <v>1</v>
      </c>
      <c r="B414" s="137">
        <v>2000</v>
      </c>
      <c r="C414" s="137">
        <f t="shared" si="5"/>
        <v>2000</v>
      </c>
      <c r="D414" s="331">
        <v>45648</v>
      </c>
      <c r="E414" s="137" t="s">
        <v>205</v>
      </c>
      <c r="F414" s="137" t="s">
        <v>61</v>
      </c>
      <c r="G414" s="139"/>
      <c r="H414" s="140"/>
      <c r="I414" s="141"/>
      <c r="J414" s="141"/>
    </row>
    <row r="415" spans="1:10" s="142" customFormat="1" ht="48.75" customHeight="1" x14ac:dyDescent="0.4">
      <c r="A415" s="143">
        <v>66</v>
      </c>
      <c r="B415" s="144">
        <v>160</v>
      </c>
      <c r="C415" s="137">
        <f t="shared" si="5"/>
        <v>10560</v>
      </c>
      <c r="D415" s="334">
        <v>45648</v>
      </c>
      <c r="E415" s="144"/>
      <c r="F415" s="145" t="s">
        <v>60</v>
      </c>
      <c r="G415" s="146"/>
      <c r="H415" s="147"/>
      <c r="I415" s="148"/>
      <c r="J415" s="148"/>
    </row>
    <row r="416" spans="1:10" s="142" customFormat="1" ht="48.75" customHeight="1" x14ac:dyDescent="0.4">
      <c r="A416" s="136">
        <v>1</v>
      </c>
      <c r="B416" s="137">
        <v>1500</v>
      </c>
      <c r="C416" s="137">
        <f t="shared" si="5"/>
        <v>1500</v>
      </c>
      <c r="D416" s="331">
        <v>45648</v>
      </c>
      <c r="E416" s="137" t="s">
        <v>204</v>
      </c>
      <c r="F416" s="137" t="s">
        <v>60</v>
      </c>
      <c r="G416" s="139"/>
      <c r="H416" s="140"/>
      <c r="I416" s="141"/>
      <c r="J416" s="141"/>
    </row>
    <row r="417" spans="1:10" s="142" customFormat="1" ht="48.75" customHeight="1" x14ac:dyDescent="0.4">
      <c r="A417" s="143">
        <v>110</v>
      </c>
      <c r="B417" s="144">
        <v>400</v>
      </c>
      <c r="C417" s="137">
        <f t="shared" si="5"/>
        <v>44000</v>
      </c>
      <c r="D417" s="334">
        <v>45649</v>
      </c>
      <c r="E417" s="144"/>
      <c r="F417" s="145" t="s">
        <v>61</v>
      </c>
      <c r="G417" s="146"/>
      <c r="H417" s="147"/>
      <c r="I417" s="148"/>
      <c r="J417" s="148"/>
    </row>
    <row r="418" spans="1:10" s="142" customFormat="1" ht="48.75" customHeight="1" x14ac:dyDescent="0.4">
      <c r="A418" s="136">
        <v>1</v>
      </c>
      <c r="B418" s="137">
        <v>2500</v>
      </c>
      <c r="C418" s="137">
        <f t="shared" si="5"/>
        <v>2500</v>
      </c>
      <c r="D418" s="331">
        <v>45649</v>
      </c>
      <c r="E418" s="137" t="s">
        <v>205</v>
      </c>
      <c r="F418" s="137" t="s">
        <v>61</v>
      </c>
      <c r="G418" s="139"/>
      <c r="H418" s="140"/>
      <c r="I418" s="141"/>
      <c r="J418" s="141"/>
    </row>
    <row r="419" spans="1:10" s="142" customFormat="1" ht="48.75" customHeight="1" x14ac:dyDescent="0.4">
      <c r="A419" s="143">
        <v>88</v>
      </c>
      <c r="B419" s="144">
        <v>160</v>
      </c>
      <c r="C419" s="137">
        <f t="shared" si="5"/>
        <v>14080</v>
      </c>
      <c r="D419" s="334">
        <v>45649</v>
      </c>
      <c r="E419" s="144"/>
      <c r="F419" s="145" t="s">
        <v>60</v>
      </c>
      <c r="G419" s="146"/>
      <c r="H419" s="147"/>
      <c r="I419" s="148"/>
      <c r="J419" s="148"/>
    </row>
    <row r="420" spans="1:10" s="142" customFormat="1" ht="48.75" customHeight="1" x14ac:dyDescent="0.4">
      <c r="A420" s="136">
        <v>1</v>
      </c>
      <c r="B420" s="137">
        <v>2000</v>
      </c>
      <c r="C420" s="137">
        <f t="shared" si="5"/>
        <v>2000</v>
      </c>
      <c r="D420" s="331">
        <v>45649</v>
      </c>
      <c r="E420" s="137" t="s">
        <v>204</v>
      </c>
      <c r="F420" s="137" t="s">
        <v>60</v>
      </c>
      <c r="G420" s="139"/>
      <c r="H420" s="140"/>
      <c r="I420" s="141"/>
      <c r="J420" s="141"/>
    </row>
    <row r="421" spans="1:10" s="142" customFormat="1" ht="48.75" customHeight="1" x14ac:dyDescent="0.4">
      <c r="A421" s="143">
        <v>1</v>
      </c>
      <c r="B421" s="144">
        <v>6300</v>
      </c>
      <c r="C421" s="137">
        <f t="shared" si="5"/>
        <v>6300</v>
      </c>
      <c r="D421" s="334">
        <v>45654</v>
      </c>
      <c r="E421" s="144" t="s">
        <v>231</v>
      </c>
      <c r="F421" s="145" t="s">
        <v>208</v>
      </c>
      <c r="G421" s="146"/>
      <c r="H421" s="147"/>
      <c r="I421" s="148"/>
      <c r="J421" s="148"/>
    </row>
    <row r="422" spans="1:10" s="142" customFormat="1" ht="48.75" customHeight="1" x14ac:dyDescent="0.4">
      <c r="A422" s="136">
        <v>110</v>
      </c>
      <c r="B422" s="137">
        <v>400</v>
      </c>
      <c r="C422" s="137">
        <f t="shared" si="5"/>
        <v>44000</v>
      </c>
      <c r="D422" s="331">
        <v>45651</v>
      </c>
      <c r="E422" s="137"/>
      <c r="F422" s="137" t="s">
        <v>61</v>
      </c>
      <c r="G422" s="139"/>
      <c r="H422" s="140"/>
      <c r="I422" s="141"/>
      <c r="J422" s="141"/>
    </row>
    <row r="423" spans="1:10" s="142" customFormat="1" ht="48.75" customHeight="1" x14ac:dyDescent="0.4">
      <c r="A423" s="143">
        <v>1</v>
      </c>
      <c r="B423" s="144">
        <v>2500</v>
      </c>
      <c r="C423" s="137">
        <f t="shared" si="5"/>
        <v>2500</v>
      </c>
      <c r="D423" s="334">
        <v>45651</v>
      </c>
      <c r="E423" s="144" t="s">
        <v>205</v>
      </c>
      <c r="F423" s="145" t="s">
        <v>61</v>
      </c>
      <c r="G423" s="146"/>
      <c r="H423" s="147"/>
      <c r="I423" s="148"/>
      <c r="J423" s="148"/>
    </row>
    <row r="424" spans="1:10" s="142" customFormat="1" ht="48.75" customHeight="1" x14ac:dyDescent="0.4">
      <c r="A424" s="136">
        <v>22</v>
      </c>
      <c r="B424" s="137">
        <v>160</v>
      </c>
      <c r="C424" s="137">
        <f t="shared" si="5"/>
        <v>3520</v>
      </c>
      <c r="D424" s="331">
        <v>45651</v>
      </c>
      <c r="E424" s="137"/>
      <c r="F424" s="137" t="s">
        <v>60</v>
      </c>
      <c r="G424" s="139"/>
      <c r="H424" s="140"/>
      <c r="I424" s="141"/>
      <c r="J424" s="141"/>
    </row>
    <row r="425" spans="1:10" s="142" customFormat="1" ht="48.75" customHeight="1" x14ac:dyDescent="0.4">
      <c r="A425" s="143">
        <v>1</v>
      </c>
      <c r="B425" s="144">
        <v>500</v>
      </c>
      <c r="C425" s="137">
        <f t="shared" si="5"/>
        <v>500</v>
      </c>
      <c r="D425" s="334">
        <v>45651</v>
      </c>
      <c r="E425" s="144" t="s">
        <v>204</v>
      </c>
      <c r="F425" s="145" t="s">
        <v>60</v>
      </c>
      <c r="G425" s="146"/>
      <c r="H425" s="147"/>
      <c r="I425" s="148"/>
      <c r="J425" s="148"/>
    </row>
    <row r="426" spans="1:10" s="142" customFormat="1" ht="48.75" customHeight="1" x14ac:dyDescent="0.4">
      <c r="A426" s="136">
        <v>66</v>
      </c>
      <c r="B426" s="137">
        <v>400</v>
      </c>
      <c r="C426" s="137">
        <f t="shared" si="5"/>
        <v>26400</v>
      </c>
      <c r="D426" s="331">
        <v>45658</v>
      </c>
      <c r="E426" s="137"/>
      <c r="F426" s="137" t="s">
        <v>61</v>
      </c>
      <c r="G426" s="139"/>
      <c r="H426" s="140"/>
      <c r="I426" s="141"/>
      <c r="J426" s="141"/>
    </row>
    <row r="427" spans="1:10" s="142" customFormat="1" ht="48.75" customHeight="1" x14ac:dyDescent="0.4">
      <c r="A427" s="143">
        <v>1</v>
      </c>
      <c r="B427" s="144">
        <v>1500</v>
      </c>
      <c r="C427" s="137">
        <f t="shared" si="5"/>
        <v>1500</v>
      </c>
      <c r="D427" s="334">
        <v>45658</v>
      </c>
      <c r="E427" s="144" t="s">
        <v>205</v>
      </c>
      <c r="F427" s="145" t="s">
        <v>61</v>
      </c>
      <c r="G427" s="146"/>
      <c r="H427" s="147"/>
      <c r="I427" s="148"/>
      <c r="J427" s="148"/>
    </row>
    <row r="428" spans="1:10" s="142" customFormat="1" ht="48.75" customHeight="1" x14ac:dyDescent="0.4">
      <c r="A428" s="136">
        <v>66</v>
      </c>
      <c r="B428" s="137">
        <v>160</v>
      </c>
      <c r="C428" s="137">
        <f t="shared" si="5"/>
        <v>10560</v>
      </c>
      <c r="D428" s="331">
        <v>45658</v>
      </c>
      <c r="E428" s="137"/>
      <c r="F428" s="137" t="s">
        <v>115</v>
      </c>
      <c r="G428" s="139"/>
      <c r="H428" s="140"/>
      <c r="I428" s="141"/>
      <c r="J428" s="141"/>
    </row>
    <row r="429" spans="1:10" s="142" customFormat="1" ht="48.75" customHeight="1" x14ac:dyDescent="0.4">
      <c r="A429" s="143">
        <v>1</v>
      </c>
      <c r="B429" s="144">
        <v>1500</v>
      </c>
      <c r="C429" s="137">
        <f t="shared" si="5"/>
        <v>1500</v>
      </c>
      <c r="D429" s="334">
        <v>45658</v>
      </c>
      <c r="E429" s="144" t="s">
        <v>204</v>
      </c>
      <c r="F429" s="145" t="s">
        <v>60</v>
      </c>
      <c r="G429" s="146">
        <v>100000</v>
      </c>
      <c r="H429" s="147">
        <v>4967</v>
      </c>
      <c r="I429" s="148">
        <v>45659</v>
      </c>
      <c r="J429" s="148">
        <v>45659</v>
      </c>
    </row>
    <row r="430" spans="1:10" s="142" customFormat="1" ht="48.75" customHeight="1" x14ac:dyDescent="0.4">
      <c r="A430" s="136">
        <v>110</v>
      </c>
      <c r="B430" s="137">
        <v>400</v>
      </c>
      <c r="C430" s="137">
        <f t="shared" si="5"/>
        <v>44000</v>
      </c>
      <c r="D430" s="331">
        <v>45664</v>
      </c>
      <c r="E430" s="137"/>
      <c r="F430" s="137" t="s">
        <v>61</v>
      </c>
      <c r="G430" s="139">
        <v>15000</v>
      </c>
      <c r="H430" s="140">
        <v>5007</v>
      </c>
      <c r="I430" s="141">
        <v>45665</v>
      </c>
      <c r="J430" s="141">
        <v>45665</v>
      </c>
    </row>
    <row r="431" spans="1:10" s="142" customFormat="1" ht="48.75" customHeight="1" x14ac:dyDescent="0.4">
      <c r="A431" s="143">
        <v>1</v>
      </c>
      <c r="B431" s="144">
        <v>2500</v>
      </c>
      <c r="C431" s="137">
        <f t="shared" si="5"/>
        <v>2500</v>
      </c>
      <c r="D431" s="334">
        <v>45664</v>
      </c>
      <c r="E431" s="144" t="s">
        <v>205</v>
      </c>
      <c r="F431" s="145" t="s">
        <v>61</v>
      </c>
      <c r="G431" s="146"/>
      <c r="H431" s="147"/>
      <c r="I431" s="148"/>
      <c r="J431" s="148"/>
    </row>
    <row r="432" spans="1:10" s="142" customFormat="1" ht="48.75" customHeight="1" x14ac:dyDescent="0.4">
      <c r="A432" s="136">
        <v>66</v>
      </c>
      <c r="B432" s="137">
        <v>160</v>
      </c>
      <c r="C432" s="137">
        <f t="shared" si="5"/>
        <v>10560</v>
      </c>
      <c r="D432" s="331">
        <v>45664</v>
      </c>
      <c r="E432" s="137"/>
      <c r="F432" s="137" t="s">
        <v>60</v>
      </c>
      <c r="G432" s="139"/>
      <c r="H432" s="140"/>
      <c r="I432" s="141"/>
      <c r="J432" s="141"/>
    </row>
    <row r="433" spans="1:10" s="142" customFormat="1" ht="48.75" customHeight="1" x14ac:dyDescent="0.4">
      <c r="A433" s="143">
        <v>1</v>
      </c>
      <c r="B433" s="144">
        <v>1500</v>
      </c>
      <c r="C433" s="137">
        <f t="shared" si="5"/>
        <v>1500</v>
      </c>
      <c r="D433" s="334">
        <v>45664</v>
      </c>
      <c r="E433" s="144" t="s">
        <v>204</v>
      </c>
      <c r="F433" s="145"/>
      <c r="G433" s="146"/>
      <c r="H433" s="147"/>
      <c r="I433" s="148"/>
      <c r="J433" s="148"/>
    </row>
    <row r="434" spans="1:10" s="142" customFormat="1" ht="48.75" customHeight="1" x14ac:dyDescent="0.4">
      <c r="A434" s="136">
        <v>132</v>
      </c>
      <c r="B434" s="137">
        <v>400</v>
      </c>
      <c r="C434" s="137">
        <f t="shared" si="5"/>
        <v>52800</v>
      </c>
      <c r="D434" s="331">
        <v>45677</v>
      </c>
      <c r="E434" s="137"/>
      <c r="F434" s="137" t="s">
        <v>61</v>
      </c>
      <c r="G434" s="139"/>
      <c r="H434" s="140"/>
      <c r="I434" s="141"/>
      <c r="J434" s="141"/>
    </row>
    <row r="435" spans="1:10" s="142" customFormat="1" ht="48.75" customHeight="1" x14ac:dyDescent="0.4">
      <c r="A435" s="143">
        <v>1</v>
      </c>
      <c r="B435" s="144">
        <v>3000</v>
      </c>
      <c r="C435" s="137">
        <f t="shared" si="5"/>
        <v>3000</v>
      </c>
      <c r="D435" s="334">
        <v>45677</v>
      </c>
      <c r="E435" s="144" t="s">
        <v>205</v>
      </c>
      <c r="F435" s="145"/>
      <c r="G435" s="146"/>
      <c r="H435" s="147"/>
      <c r="I435" s="148"/>
      <c r="J435" s="148"/>
    </row>
    <row r="436" spans="1:10" s="142" customFormat="1" ht="48.75" customHeight="1" x14ac:dyDescent="0.4">
      <c r="A436" s="136">
        <v>66</v>
      </c>
      <c r="B436" s="137">
        <v>160</v>
      </c>
      <c r="C436" s="137">
        <f t="shared" si="5"/>
        <v>10560</v>
      </c>
      <c r="D436" s="331">
        <v>45677</v>
      </c>
      <c r="E436" s="137"/>
      <c r="F436" s="137" t="s">
        <v>60</v>
      </c>
      <c r="G436" s="139"/>
      <c r="H436" s="140"/>
      <c r="I436" s="141"/>
      <c r="J436" s="141"/>
    </row>
    <row r="437" spans="1:10" s="142" customFormat="1" ht="48.75" customHeight="1" x14ac:dyDescent="0.4">
      <c r="A437" s="143">
        <v>1</v>
      </c>
      <c r="B437" s="144">
        <v>1500</v>
      </c>
      <c r="C437" s="137">
        <f t="shared" si="5"/>
        <v>1500</v>
      </c>
      <c r="D437" s="334">
        <v>45677</v>
      </c>
      <c r="E437" s="144" t="s">
        <v>204</v>
      </c>
      <c r="F437" s="145"/>
      <c r="G437" s="146"/>
      <c r="H437" s="147"/>
      <c r="I437" s="148"/>
      <c r="J437" s="148"/>
    </row>
    <row r="438" spans="1:10" s="142" customFormat="1" ht="48.75" customHeight="1" x14ac:dyDescent="0.4">
      <c r="A438" s="136">
        <v>137</v>
      </c>
      <c r="B438" s="137">
        <v>400</v>
      </c>
      <c r="C438" s="137">
        <f t="shared" si="5"/>
        <v>54800</v>
      </c>
      <c r="D438" s="331">
        <v>45678</v>
      </c>
      <c r="E438" s="137"/>
      <c r="F438" s="137" t="s">
        <v>61</v>
      </c>
      <c r="G438" s="139"/>
      <c r="H438" s="140"/>
      <c r="I438" s="141"/>
      <c r="J438" s="141"/>
    </row>
    <row r="439" spans="1:10" s="142" customFormat="1" ht="48.75" customHeight="1" x14ac:dyDescent="0.4">
      <c r="A439" s="143">
        <v>1</v>
      </c>
      <c r="B439" s="144">
        <v>3000</v>
      </c>
      <c r="C439" s="137">
        <f t="shared" si="5"/>
        <v>3000</v>
      </c>
      <c r="D439" s="334">
        <v>45678</v>
      </c>
      <c r="E439" s="144" t="s">
        <v>205</v>
      </c>
      <c r="F439" s="145"/>
      <c r="G439" s="146"/>
      <c r="H439" s="147"/>
      <c r="I439" s="148"/>
      <c r="J439" s="148"/>
    </row>
    <row r="440" spans="1:10" s="142" customFormat="1" ht="48.75" customHeight="1" x14ac:dyDescent="0.4">
      <c r="A440" s="136">
        <v>1</v>
      </c>
      <c r="B440" s="137">
        <v>3900</v>
      </c>
      <c r="C440" s="137">
        <f t="shared" si="5"/>
        <v>3900</v>
      </c>
      <c r="D440" s="331">
        <v>45678</v>
      </c>
      <c r="E440" s="137"/>
      <c r="F440" s="137" t="s">
        <v>208</v>
      </c>
      <c r="G440" s="139"/>
      <c r="H440" s="140"/>
      <c r="I440" s="141"/>
      <c r="J440" s="141"/>
    </row>
    <row r="441" spans="1:10" s="142" customFormat="1" ht="48.75" customHeight="1" x14ac:dyDescent="0.4">
      <c r="A441" s="143">
        <v>88</v>
      </c>
      <c r="B441" s="144">
        <v>400</v>
      </c>
      <c r="C441" s="137">
        <f t="shared" si="5"/>
        <v>35200</v>
      </c>
      <c r="D441" s="334">
        <v>45680</v>
      </c>
      <c r="E441" s="144"/>
      <c r="F441" s="145" t="s">
        <v>61</v>
      </c>
      <c r="G441" s="146"/>
      <c r="H441" s="147"/>
      <c r="I441" s="148"/>
      <c r="J441" s="148"/>
    </row>
    <row r="442" spans="1:10" s="142" customFormat="1" ht="48.75" customHeight="1" x14ac:dyDescent="0.4">
      <c r="A442" s="136">
        <v>1</v>
      </c>
      <c r="B442" s="137">
        <v>2000</v>
      </c>
      <c r="C442" s="137">
        <f t="shared" si="5"/>
        <v>2000</v>
      </c>
      <c r="D442" s="331">
        <v>45680</v>
      </c>
      <c r="E442" s="137" t="s">
        <v>205</v>
      </c>
      <c r="F442" s="137"/>
      <c r="G442" s="139"/>
      <c r="H442" s="140"/>
      <c r="I442" s="141"/>
      <c r="J442" s="141"/>
    </row>
    <row r="443" spans="1:10" s="142" customFormat="1" ht="48.75" customHeight="1" x14ac:dyDescent="0.4">
      <c r="A443" s="358"/>
      <c r="B443" s="359"/>
      <c r="C443" s="137">
        <f t="shared" si="5"/>
        <v>0</v>
      </c>
      <c r="D443" s="360"/>
      <c r="E443" s="359"/>
      <c r="F443" s="361"/>
      <c r="G443" s="355">
        <v>18735</v>
      </c>
      <c r="H443" s="356"/>
      <c r="I443" s="357">
        <v>45686</v>
      </c>
      <c r="J443" s="349" t="s">
        <v>241</v>
      </c>
    </row>
    <row r="444" spans="1:10" s="142" customFormat="1" ht="48.75" customHeight="1" x14ac:dyDescent="0.4">
      <c r="A444" s="136">
        <v>110</v>
      </c>
      <c r="B444" s="137">
        <v>160</v>
      </c>
      <c r="C444" s="137">
        <f t="shared" ref="C444" si="6">A444*B444</f>
        <v>17600</v>
      </c>
      <c r="D444" s="331">
        <v>45693</v>
      </c>
      <c r="E444" s="137"/>
      <c r="F444" s="137" t="s">
        <v>115</v>
      </c>
      <c r="G444" s="139">
        <v>17600</v>
      </c>
      <c r="H444" s="140">
        <v>5225</v>
      </c>
      <c r="I444" s="141">
        <v>45699</v>
      </c>
      <c r="J444" s="141"/>
    </row>
    <row r="445" spans="1:10" s="142" customFormat="1" ht="48.75" customHeight="1" x14ac:dyDescent="0.4">
      <c r="A445" s="143">
        <v>12</v>
      </c>
      <c r="B445" s="144">
        <v>300</v>
      </c>
      <c r="C445" s="137">
        <f t="shared" si="5"/>
        <v>3600</v>
      </c>
      <c r="D445" s="334">
        <v>45704</v>
      </c>
      <c r="E445" s="144" t="s">
        <v>244</v>
      </c>
      <c r="F445" s="145" t="s">
        <v>208</v>
      </c>
      <c r="G445" s="146"/>
      <c r="H445" s="147"/>
      <c r="I445" s="148"/>
      <c r="J445" s="148"/>
    </row>
    <row r="446" spans="1:10" s="142" customFormat="1" ht="48.75" customHeight="1" x14ac:dyDescent="0.4">
      <c r="A446" s="136">
        <v>66</v>
      </c>
      <c r="B446" s="137">
        <v>400</v>
      </c>
      <c r="C446" s="137">
        <f t="shared" ref="C446:C504" si="7">A446*B446</f>
        <v>26400</v>
      </c>
      <c r="D446" s="331">
        <v>45702</v>
      </c>
      <c r="E446" s="137" t="s">
        <v>246</v>
      </c>
      <c r="F446" s="137"/>
      <c r="G446" s="139"/>
      <c r="H446" s="140"/>
      <c r="I446" s="141"/>
      <c r="J446" s="141"/>
    </row>
    <row r="447" spans="1:10" s="142" customFormat="1" ht="48.75" customHeight="1" x14ac:dyDescent="0.4">
      <c r="A447" s="143">
        <v>1</v>
      </c>
      <c r="B447" s="144">
        <v>1500</v>
      </c>
      <c r="C447" s="137">
        <f t="shared" si="7"/>
        <v>1500</v>
      </c>
      <c r="D447" s="334">
        <v>45702</v>
      </c>
      <c r="E447" s="144" t="s">
        <v>205</v>
      </c>
      <c r="F447" s="145"/>
      <c r="G447" s="146"/>
      <c r="H447" s="147"/>
      <c r="I447" s="148"/>
      <c r="J447" s="148"/>
    </row>
    <row r="448" spans="1:10" s="142" customFormat="1" ht="48.75" customHeight="1" x14ac:dyDescent="0.4">
      <c r="A448" s="136">
        <v>88</v>
      </c>
      <c r="B448" s="137">
        <v>160</v>
      </c>
      <c r="C448" s="137">
        <f t="shared" si="7"/>
        <v>14080</v>
      </c>
      <c r="D448" s="331">
        <v>45710</v>
      </c>
      <c r="E448" s="137" t="s">
        <v>60</v>
      </c>
      <c r="F448" s="137"/>
      <c r="G448" s="139"/>
      <c r="H448" s="140"/>
      <c r="I448" s="141"/>
      <c r="J448" s="141"/>
    </row>
    <row r="449" spans="1:10" s="142" customFormat="1" ht="48.75" customHeight="1" x14ac:dyDescent="0.4">
      <c r="A449" s="143">
        <v>1</v>
      </c>
      <c r="B449" s="144">
        <v>2000</v>
      </c>
      <c r="C449" s="137">
        <f t="shared" si="7"/>
        <v>2000</v>
      </c>
      <c r="D449" s="334">
        <v>45710</v>
      </c>
      <c r="E449" s="144" t="s">
        <v>204</v>
      </c>
      <c r="F449" s="145"/>
      <c r="G449" s="146"/>
      <c r="H449" s="147"/>
      <c r="I449" s="148"/>
      <c r="J449" s="148"/>
    </row>
    <row r="450" spans="1:10" s="142" customFormat="1" ht="48.75" customHeight="1" x14ac:dyDescent="0.4">
      <c r="A450" s="136">
        <v>44</v>
      </c>
      <c r="B450" s="137">
        <v>400</v>
      </c>
      <c r="C450" s="137">
        <f t="shared" si="7"/>
        <v>17600</v>
      </c>
      <c r="D450" s="331">
        <v>45710</v>
      </c>
      <c r="E450" s="137" t="s">
        <v>246</v>
      </c>
      <c r="F450" s="137"/>
      <c r="G450" s="139"/>
      <c r="H450" s="140"/>
      <c r="I450" s="141"/>
      <c r="J450" s="141"/>
    </row>
    <row r="451" spans="1:10" s="142" customFormat="1" ht="48.75" customHeight="1" x14ac:dyDescent="0.4">
      <c r="A451" s="143">
        <v>1</v>
      </c>
      <c r="B451" s="144">
        <v>1000</v>
      </c>
      <c r="C451" s="137">
        <f t="shared" si="7"/>
        <v>1000</v>
      </c>
      <c r="D451" s="334">
        <v>45710</v>
      </c>
      <c r="E451" s="144" t="s">
        <v>205</v>
      </c>
      <c r="F451" s="145"/>
      <c r="G451" s="146"/>
      <c r="H451" s="147"/>
      <c r="I451" s="148"/>
      <c r="J451" s="148"/>
    </row>
    <row r="452" spans="1:10" s="142" customFormat="1" ht="48.75" customHeight="1" x14ac:dyDescent="0.4">
      <c r="A452" s="136">
        <v>66</v>
      </c>
      <c r="B452" s="137">
        <v>160</v>
      </c>
      <c r="C452" s="137">
        <f t="shared" si="7"/>
        <v>10560</v>
      </c>
      <c r="D452" s="331">
        <v>45711</v>
      </c>
      <c r="E452" s="137" t="s">
        <v>60</v>
      </c>
      <c r="F452" s="137"/>
      <c r="G452" s="139"/>
      <c r="H452" s="140"/>
      <c r="I452" s="141"/>
      <c r="J452" s="141"/>
    </row>
    <row r="453" spans="1:10" s="142" customFormat="1" ht="48.75" customHeight="1" x14ac:dyDescent="0.4">
      <c r="A453" s="143">
        <v>1</v>
      </c>
      <c r="B453" s="144">
        <v>1500</v>
      </c>
      <c r="C453" s="137">
        <f t="shared" si="7"/>
        <v>1500</v>
      </c>
      <c r="D453" s="334">
        <v>45711</v>
      </c>
      <c r="E453" s="144" t="s">
        <v>204</v>
      </c>
      <c r="F453" s="145"/>
      <c r="G453" s="146"/>
      <c r="H453" s="147"/>
      <c r="I453" s="148"/>
      <c r="J453" s="148"/>
    </row>
    <row r="454" spans="1:10" s="142" customFormat="1" ht="48.75" customHeight="1" x14ac:dyDescent="0.4">
      <c r="A454" s="136">
        <v>22</v>
      </c>
      <c r="B454" s="137">
        <v>400</v>
      </c>
      <c r="C454" s="137">
        <f t="shared" si="7"/>
        <v>8800</v>
      </c>
      <c r="D454" s="331">
        <v>45711</v>
      </c>
      <c r="E454" s="137" t="s">
        <v>246</v>
      </c>
      <c r="F454" s="137"/>
      <c r="G454" s="139"/>
      <c r="H454" s="140"/>
      <c r="I454" s="141"/>
      <c r="J454" s="141"/>
    </row>
    <row r="455" spans="1:10" s="142" customFormat="1" ht="48.75" customHeight="1" x14ac:dyDescent="0.4">
      <c r="A455" s="143">
        <v>1</v>
      </c>
      <c r="B455" s="144">
        <v>500</v>
      </c>
      <c r="C455" s="137">
        <f t="shared" si="7"/>
        <v>500</v>
      </c>
      <c r="D455" s="334">
        <v>45711</v>
      </c>
      <c r="E455" s="144" t="s">
        <v>205</v>
      </c>
      <c r="F455" s="145"/>
      <c r="G455" s="146"/>
      <c r="H455" s="147"/>
      <c r="I455" s="148"/>
      <c r="J455" s="148"/>
    </row>
    <row r="456" spans="1:10" s="142" customFormat="1" ht="48.75" customHeight="1" x14ac:dyDescent="0.4">
      <c r="A456" s="136">
        <v>132</v>
      </c>
      <c r="B456" s="137">
        <v>400</v>
      </c>
      <c r="C456" s="137">
        <f t="shared" si="7"/>
        <v>52800</v>
      </c>
      <c r="D456" s="331">
        <v>45718</v>
      </c>
      <c r="E456" s="137" t="s">
        <v>246</v>
      </c>
      <c r="F456" s="137"/>
      <c r="G456" s="139"/>
      <c r="H456" s="140"/>
      <c r="I456" s="141"/>
      <c r="J456" s="141"/>
    </row>
    <row r="457" spans="1:10" s="142" customFormat="1" ht="48.75" customHeight="1" x14ac:dyDescent="0.4">
      <c r="A457" s="143">
        <v>1</v>
      </c>
      <c r="B457" s="144">
        <v>3000</v>
      </c>
      <c r="C457" s="137">
        <f t="shared" si="7"/>
        <v>3000</v>
      </c>
      <c r="D457" s="334">
        <v>45718</v>
      </c>
      <c r="E457" s="144" t="s">
        <v>205</v>
      </c>
      <c r="F457" s="145"/>
      <c r="G457" s="146"/>
      <c r="H457" s="147"/>
      <c r="I457" s="148"/>
      <c r="J457" s="148"/>
    </row>
    <row r="458" spans="1:10" s="142" customFormat="1" ht="48.75" customHeight="1" x14ac:dyDescent="0.4">
      <c r="A458" s="136">
        <v>22</v>
      </c>
      <c r="B458" s="137">
        <v>160</v>
      </c>
      <c r="C458" s="137">
        <f t="shared" si="7"/>
        <v>3520</v>
      </c>
      <c r="D458" s="331">
        <v>45718</v>
      </c>
      <c r="E458" s="137" t="s">
        <v>115</v>
      </c>
      <c r="F458" s="137"/>
      <c r="G458" s="139"/>
      <c r="H458" s="140"/>
      <c r="I458" s="141"/>
      <c r="J458" s="141"/>
    </row>
    <row r="459" spans="1:10" s="142" customFormat="1" ht="48.75" customHeight="1" x14ac:dyDescent="0.4">
      <c r="A459" s="143">
        <v>1</v>
      </c>
      <c r="B459" s="144">
        <v>500</v>
      </c>
      <c r="C459" s="137">
        <f t="shared" si="7"/>
        <v>500</v>
      </c>
      <c r="D459" s="334">
        <v>45718</v>
      </c>
      <c r="E459" s="144" t="s">
        <v>204</v>
      </c>
      <c r="F459" s="145"/>
      <c r="G459" s="146"/>
      <c r="H459" s="147"/>
      <c r="I459" s="148"/>
      <c r="J459" s="148"/>
    </row>
    <row r="460" spans="1:10" s="142" customFormat="1" ht="48.75" customHeight="1" x14ac:dyDescent="0.4">
      <c r="A460" s="136">
        <v>44</v>
      </c>
      <c r="B460" s="137">
        <v>400</v>
      </c>
      <c r="C460" s="137">
        <f t="shared" si="7"/>
        <v>17600</v>
      </c>
      <c r="D460" s="331">
        <v>45720</v>
      </c>
      <c r="E460" s="137" t="s">
        <v>246</v>
      </c>
      <c r="F460" s="137"/>
      <c r="G460" s="139">
        <v>147360</v>
      </c>
      <c r="H460" s="140">
        <v>5325</v>
      </c>
      <c r="I460" s="141">
        <v>45720</v>
      </c>
      <c r="J460" s="141"/>
    </row>
    <row r="461" spans="1:10" s="142" customFormat="1" ht="48.75" customHeight="1" x14ac:dyDescent="0.4">
      <c r="A461" s="143">
        <v>1</v>
      </c>
      <c r="B461" s="144">
        <v>1000</v>
      </c>
      <c r="C461" s="137">
        <f t="shared" si="7"/>
        <v>1000</v>
      </c>
      <c r="D461" s="334">
        <v>45720</v>
      </c>
      <c r="E461" s="144" t="s">
        <v>205</v>
      </c>
      <c r="F461" s="145"/>
      <c r="G461" s="146"/>
      <c r="H461" s="147"/>
      <c r="I461" s="148"/>
      <c r="J461" s="148"/>
    </row>
    <row r="462" spans="1:10" s="142" customFormat="1" ht="48.75" customHeight="1" x14ac:dyDescent="0.4">
      <c r="A462" s="136">
        <v>22</v>
      </c>
      <c r="B462" s="137">
        <v>160</v>
      </c>
      <c r="C462" s="137">
        <f t="shared" si="7"/>
        <v>3520</v>
      </c>
      <c r="D462" s="331">
        <v>45730</v>
      </c>
      <c r="E462" s="137" t="s">
        <v>60</v>
      </c>
      <c r="F462" s="137"/>
      <c r="G462" s="139"/>
      <c r="H462" s="140"/>
      <c r="I462" s="141"/>
      <c r="J462" s="141"/>
    </row>
    <row r="463" spans="1:10" s="142" customFormat="1" ht="48.75" customHeight="1" x14ac:dyDescent="0.4">
      <c r="A463" s="143">
        <v>1</v>
      </c>
      <c r="B463" s="144">
        <v>500</v>
      </c>
      <c r="C463" s="137">
        <f t="shared" si="7"/>
        <v>500</v>
      </c>
      <c r="D463" s="334">
        <v>45730</v>
      </c>
      <c r="E463" s="144" t="s">
        <v>204</v>
      </c>
      <c r="F463" s="145"/>
      <c r="G463" s="146"/>
      <c r="H463" s="147"/>
      <c r="I463" s="148"/>
      <c r="J463" s="148"/>
    </row>
    <row r="464" spans="1:10" s="142" customFormat="1" ht="48.75" customHeight="1" x14ac:dyDescent="0.4">
      <c r="A464" s="136">
        <v>88</v>
      </c>
      <c r="B464" s="137">
        <v>400</v>
      </c>
      <c r="C464" s="137">
        <f t="shared" si="7"/>
        <v>35200</v>
      </c>
      <c r="D464" s="331">
        <v>45731</v>
      </c>
      <c r="E464" s="137" t="s">
        <v>246</v>
      </c>
      <c r="F464" s="137"/>
      <c r="G464" s="139"/>
      <c r="H464" s="140"/>
      <c r="I464" s="141"/>
      <c r="J464" s="141"/>
    </row>
    <row r="465" spans="1:10" s="142" customFormat="1" ht="48.75" customHeight="1" x14ac:dyDescent="0.4">
      <c r="A465" s="143">
        <v>1</v>
      </c>
      <c r="B465" s="144">
        <v>2000</v>
      </c>
      <c r="C465" s="137">
        <f t="shared" si="7"/>
        <v>2000</v>
      </c>
      <c r="D465" s="334">
        <v>45731</v>
      </c>
      <c r="E465" s="144" t="s">
        <v>205</v>
      </c>
      <c r="F465" s="145"/>
      <c r="G465" s="146"/>
      <c r="H465" s="147"/>
      <c r="I465" s="148"/>
      <c r="J465" s="148"/>
    </row>
    <row r="466" spans="1:10" s="142" customFormat="1" ht="48.75" customHeight="1" x14ac:dyDescent="0.4">
      <c r="A466" s="136">
        <v>66</v>
      </c>
      <c r="B466" s="137">
        <v>160</v>
      </c>
      <c r="C466" s="137">
        <f t="shared" si="7"/>
        <v>10560</v>
      </c>
      <c r="D466" s="331">
        <v>45731</v>
      </c>
      <c r="E466" s="137" t="s">
        <v>60</v>
      </c>
      <c r="F466" s="137"/>
      <c r="G466" s="139"/>
      <c r="H466" s="140"/>
      <c r="I466" s="141"/>
      <c r="J466" s="141"/>
    </row>
    <row r="467" spans="1:10" s="142" customFormat="1" ht="48.75" customHeight="1" x14ac:dyDescent="0.4">
      <c r="A467" s="143">
        <v>1</v>
      </c>
      <c r="B467" s="144">
        <v>1500</v>
      </c>
      <c r="C467" s="137">
        <f t="shared" si="7"/>
        <v>1500</v>
      </c>
      <c r="D467" s="334">
        <v>45731</v>
      </c>
      <c r="E467" s="144" t="s">
        <v>204</v>
      </c>
      <c r="F467" s="145"/>
      <c r="G467" s="146"/>
      <c r="H467" s="147"/>
      <c r="I467" s="148"/>
      <c r="J467" s="148"/>
    </row>
    <row r="468" spans="1:10" s="142" customFormat="1" ht="48.75" customHeight="1" x14ac:dyDescent="0.4">
      <c r="A468" s="136">
        <v>154</v>
      </c>
      <c r="B468" s="137">
        <v>400</v>
      </c>
      <c r="C468" s="137">
        <f t="shared" si="7"/>
        <v>61600</v>
      </c>
      <c r="D468" s="331">
        <v>45733</v>
      </c>
      <c r="E468" s="137" t="s">
        <v>246</v>
      </c>
      <c r="F468" s="137"/>
      <c r="G468" s="139"/>
      <c r="H468" s="140"/>
      <c r="I468" s="141"/>
      <c r="J468" s="141"/>
    </row>
    <row r="469" spans="1:10" s="142" customFormat="1" ht="48.75" customHeight="1" x14ac:dyDescent="0.4">
      <c r="A469" s="143">
        <v>1</v>
      </c>
      <c r="B469" s="144">
        <v>3500</v>
      </c>
      <c r="C469" s="137">
        <f t="shared" si="7"/>
        <v>3500</v>
      </c>
      <c r="D469" s="334">
        <v>45733</v>
      </c>
      <c r="E469" s="144" t="s">
        <v>205</v>
      </c>
      <c r="F469" s="145"/>
      <c r="G469" s="146"/>
      <c r="H469" s="147"/>
      <c r="I469" s="148"/>
      <c r="J469" s="148"/>
    </row>
    <row r="470" spans="1:10" s="142" customFormat="1" ht="48.75" customHeight="1" x14ac:dyDescent="0.4">
      <c r="A470" s="136">
        <v>66</v>
      </c>
      <c r="B470" s="137">
        <v>160</v>
      </c>
      <c r="C470" s="137">
        <f t="shared" si="7"/>
        <v>10560</v>
      </c>
      <c r="D470" s="331">
        <v>45733</v>
      </c>
      <c r="E470" s="137" t="s">
        <v>115</v>
      </c>
      <c r="F470" s="137"/>
      <c r="G470" s="139"/>
      <c r="H470" s="140"/>
      <c r="I470" s="141"/>
      <c r="J470" s="141"/>
    </row>
    <row r="471" spans="1:10" s="142" customFormat="1" ht="48.75" customHeight="1" x14ac:dyDescent="0.4">
      <c r="A471" s="143">
        <v>1</v>
      </c>
      <c r="B471" s="144">
        <v>1500</v>
      </c>
      <c r="C471" s="137">
        <f t="shared" si="7"/>
        <v>1500</v>
      </c>
      <c r="D471" s="334">
        <v>45733</v>
      </c>
      <c r="E471" s="144" t="s">
        <v>204</v>
      </c>
      <c r="F471" s="145"/>
      <c r="G471" s="146"/>
      <c r="H471" s="147"/>
      <c r="I471" s="148"/>
      <c r="J471" s="148"/>
    </row>
    <row r="472" spans="1:10" s="142" customFormat="1" ht="48.75" customHeight="1" x14ac:dyDescent="0.4">
      <c r="A472" s="136">
        <v>44</v>
      </c>
      <c r="B472" s="137">
        <v>160</v>
      </c>
      <c r="C472" s="137">
        <f t="shared" si="7"/>
        <v>7040</v>
      </c>
      <c r="D472" s="331">
        <v>45735</v>
      </c>
      <c r="E472" s="137" t="s">
        <v>115</v>
      </c>
      <c r="F472" s="137"/>
      <c r="G472" s="139"/>
      <c r="H472" s="140"/>
      <c r="I472" s="141"/>
      <c r="J472" s="141"/>
    </row>
    <row r="473" spans="1:10" s="142" customFormat="1" ht="48.75" customHeight="1" x14ac:dyDescent="0.4">
      <c r="A473" s="143">
        <v>1</v>
      </c>
      <c r="B473" s="144">
        <v>1000</v>
      </c>
      <c r="C473" s="137">
        <f t="shared" si="7"/>
        <v>1000</v>
      </c>
      <c r="D473" s="334">
        <v>45735</v>
      </c>
      <c r="E473" s="144" t="s">
        <v>204</v>
      </c>
      <c r="F473" s="145"/>
      <c r="G473" s="146"/>
      <c r="H473" s="147"/>
      <c r="I473" s="148"/>
      <c r="J473" s="148"/>
    </row>
    <row r="474" spans="1:10" s="142" customFormat="1" ht="48.75" customHeight="1" x14ac:dyDescent="0.4">
      <c r="A474" s="136">
        <v>154</v>
      </c>
      <c r="B474" s="137">
        <v>400</v>
      </c>
      <c r="C474" s="137">
        <f t="shared" si="7"/>
        <v>61600</v>
      </c>
      <c r="D474" s="331">
        <v>45752</v>
      </c>
      <c r="E474" s="137" t="s">
        <v>246</v>
      </c>
      <c r="F474" s="137"/>
      <c r="G474" s="139"/>
      <c r="H474" s="140"/>
      <c r="I474" s="141"/>
      <c r="J474" s="141"/>
    </row>
    <row r="475" spans="1:10" s="142" customFormat="1" ht="48.75" customHeight="1" x14ac:dyDescent="0.4">
      <c r="A475" s="143">
        <v>1</v>
      </c>
      <c r="B475" s="144">
        <v>3500</v>
      </c>
      <c r="C475" s="137">
        <f t="shared" si="7"/>
        <v>3500</v>
      </c>
      <c r="D475" s="334">
        <v>45752</v>
      </c>
      <c r="E475" s="144" t="s">
        <v>205</v>
      </c>
      <c r="F475" s="145"/>
      <c r="G475" s="146"/>
      <c r="H475" s="147"/>
      <c r="I475" s="148"/>
      <c r="J475" s="148"/>
    </row>
    <row r="476" spans="1:10" s="142" customFormat="1" ht="48.75" customHeight="1" x14ac:dyDescent="0.4">
      <c r="A476" s="136">
        <v>88</v>
      </c>
      <c r="B476" s="137">
        <v>160</v>
      </c>
      <c r="C476" s="137">
        <f t="shared" si="7"/>
        <v>14080</v>
      </c>
      <c r="D476" s="331">
        <v>45752</v>
      </c>
      <c r="E476" s="137" t="s">
        <v>60</v>
      </c>
      <c r="F476" s="137"/>
      <c r="G476" s="139"/>
      <c r="H476" s="140"/>
      <c r="I476" s="141"/>
      <c r="J476" s="141"/>
    </row>
    <row r="477" spans="1:10" s="142" customFormat="1" ht="48.75" customHeight="1" x14ac:dyDescent="0.4">
      <c r="A477" s="143">
        <v>1</v>
      </c>
      <c r="B477" s="144">
        <v>2000</v>
      </c>
      <c r="C477" s="137">
        <f t="shared" si="7"/>
        <v>2000</v>
      </c>
      <c r="D477" s="334">
        <v>45752</v>
      </c>
      <c r="E477" s="144" t="s">
        <v>204</v>
      </c>
      <c r="F477" s="145"/>
      <c r="G477" s="146">
        <v>150000</v>
      </c>
      <c r="H477" s="147">
        <v>5466</v>
      </c>
      <c r="I477" s="148">
        <v>45755</v>
      </c>
      <c r="J477" s="148"/>
    </row>
    <row r="478" spans="1:10" s="142" customFormat="1" ht="48.75" customHeight="1" x14ac:dyDescent="0.4">
      <c r="A478" s="136">
        <v>132</v>
      </c>
      <c r="B478" s="137">
        <v>430</v>
      </c>
      <c r="C478" s="137">
        <f t="shared" si="7"/>
        <v>56760</v>
      </c>
      <c r="D478" s="331">
        <v>45765</v>
      </c>
      <c r="E478" s="137" t="s">
        <v>246</v>
      </c>
      <c r="F478" s="137"/>
      <c r="G478" s="139">
        <v>88260</v>
      </c>
      <c r="H478" s="140">
        <v>5483</v>
      </c>
      <c r="I478" s="141">
        <v>45756</v>
      </c>
      <c r="J478" s="141"/>
    </row>
    <row r="479" spans="1:10" s="142" customFormat="1" ht="48.75" customHeight="1" x14ac:dyDescent="0.4">
      <c r="A479" s="143">
        <v>1</v>
      </c>
      <c r="B479" s="144">
        <v>2400</v>
      </c>
      <c r="C479" s="137">
        <f t="shared" si="7"/>
        <v>2400</v>
      </c>
      <c r="D479" s="334">
        <v>45765</v>
      </c>
      <c r="E479" s="144" t="s">
        <v>205</v>
      </c>
      <c r="F479" s="145"/>
      <c r="G479" s="146"/>
      <c r="H479" s="147"/>
      <c r="I479" s="148"/>
      <c r="J479" s="148"/>
    </row>
    <row r="480" spans="1:10" s="142" customFormat="1" ht="48.75" customHeight="1" x14ac:dyDescent="0.4">
      <c r="A480" s="136">
        <v>132</v>
      </c>
      <c r="B480" s="137">
        <v>170</v>
      </c>
      <c r="C480" s="137">
        <f t="shared" si="7"/>
        <v>22440</v>
      </c>
      <c r="D480" s="331">
        <v>45765</v>
      </c>
      <c r="E480" s="137" t="s">
        <v>60</v>
      </c>
      <c r="F480" s="137"/>
      <c r="G480" s="139"/>
      <c r="H480" s="140"/>
      <c r="I480" s="141"/>
      <c r="J480" s="141"/>
    </row>
    <row r="481" spans="1:10" s="142" customFormat="1" ht="48.75" customHeight="1" x14ac:dyDescent="0.4">
      <c r="A481" s="143">
        <v>1</v>
      </c>
      <c r="B481" s="144">
        <v>2400</v>
      </c>
      <c r="C481" s="137">
        <f t="shared" si="7"/>
        <v>2400</v>
      </c>
      <c r="D481" s="334">
        <v>45765</v>
      </c>
      <c r="E481" s="144" t="s">
        <v>204</v>
      </c>
      <c r="F481" s="145"/>
      <c r="G481" s="146">
        <v>84000</v>
      </c>
      <c r="H481" s="147">
        <v>5547</v>
      </c>
      <c r="I481" s="148">
        <v>45766</v>
      </c>
      <c r="J481" s="148"/>
    </row>
    <row r="482" spans="1:10" s="142" customFormat="1" ht="48.75" customHeight="1" x14ac:dyDescent="0.4">
      <c r="A482" s="136">
        <v>44</v>
      </c>
      <c r="B482" s="137">
        <v>430</v>
      </c>
      <c r="C482" s="137">
        <f t="shared" si="7"/>
        <v>18920</v>
      </c>
      <c r="D482" s="331">
        <v>45768</v>
      </c>
      <c r="E482" s="137" t="s">
        <v>246</v>
      </c>
      <c r="F482" s="137"/>
      <c r="G482" s="139"/>
      <c r="H482" s="140"/>
      <c r="I482" s="141"/>
      <c r="J482" s="141"/>
    </row>
    <row r="483" spans="1:10" s="142" customFormat="1" ht="48.75" customHeight="1" x14ac:dyDescent="0.4">
      <c r="A483" s="143">
        <v>1</v>
      </c>
      <c r="B483" s="144">
        <v>1100</v>
      </c>
      <c r="C483" s="137">
        <f t="shared" si="7"/>
        <v>1100</v>
      </c>
      <c r="D483" s="334">
        <v>45768</v>
      </c>
      <c r="E483" s="144" t="s">
        <v>205</v>
      </c>
      <c r="F483" s="145"/>
      <c r="G483" s="146"/>
      <c r="H483" s="147"/>
      <c r="I483" s="148"/>
      <c r="J483" s="148"/>
    </row>
    <row r="484" spans="1:10" s="142" customFormat="1" ht="48.75" customHeight="1" x14ac:dyDescent="0.4">
      <c r="A484" s="136">
        <v>88</v>
      </c>
      <c r="B484" s="137">
        <v>170</v>
      </c>
      <c r="C484" s="137">
        <f t="shared" si="7"/>
        <v>14960</v>
      </c>
      <c r="D484" s="331">
        <v>45768</v>
      </c>
      <c r="E484" s="137" t="s">
        <v>60</v>
      </c>
      <c r="F484" s="137"/>
      <c r="G484" s="139"/>
      <c r="H484" s="140"/>
      <c r="I484" s="141"/>
      <c r="J484" s="141"/>
    </row>
    <row r="485" spans="1:10" s="142" customFormat="1" ht="48.75" customHeight="1" x14ac:dyDescent="0.4">
      <c r="A485" s="143">
        <v>1</v>
      </c>
      <c r="B485" s="144">
        <v>2200</v>
      </c>
      <c r="C485" s="137">
        <f t="shared" si="7"/>
        <v>2200</v>
      </c>
      <c r="D485" s="334">
        <v>45768</v>
      </c>
      <c r="E485" s="144" t="s">
        <v>204</v>
      </c>
      <c r="F485" s="145"/>
      <c r="G485" s="146"/>
      <c r="H485" s="147"/>
      <c r="I485" s="148"/>
      <c r="J485" s="148"/>
    </row>
    <row r="486" spans="1:10" s="142" customFormat="1" ht="48.75" customHeight="1" x14ac:dyDescent="0.4">
      <c r="A486" s="136">
        <v>132</v>
      </c>
      <c r="B486" s="137">
        <v>430</v>
      </c>
      <c r="C486" s="137">
        <f t="shared" si="7"/>
        <v>56760</v>
      </c>
      <c r="D486" s="331">
        <v>45769</v>
      </c>
      <c r="E486" s="137" t="s">
        <v>246</v>
      </c>
      <c r="F486" s="137"/>
      <c r="G486" s="139"/>
      <c r="H486" s="140"/>
      <c r="I486" s="141"/>
      <c r="J486" s="141"/>
    </row>
    <row r="487" spans="1:10" s="142" customFormat="1" ht="48.75" customHeight="1" x14ac:dyDescent="0.4">
      <c r="A487" s="143">
        <v>1</v>
      </c>
      <c r="B487" s="144">
        <v>3300</v>
      </c>
      <c r="C487" s="137">
        <f t="shared" si="7"/>
        <v>3300</v>
      </c>
      <c r="D487" s="334">
        <v>45769</v>
      </c>
      <c r="E487" s="144" t="s">
        <v>205</v>
      </c>
      <c r="F487" s="145"/>
      <c r="G487" s="146">
        <v>97240</v>
      </c>
      <c r="H487" s="147">
        <v>5571</v>
      </c>
      <c r="I487" s="148">
        <v>45770</v>
      </c>
      <c r="J487" s="148"/>
    </row>
    <row r="488" spans="1:10" s="142" customFormat="1" ht="48.75" customHeight="1" x14ac:dyDescent="0.4">
      <c r="A488" s="136">
        <v>154</v>
      </c>
      <c r="B488" s="137">
        <v>430</v>
      </c>
      <c r="C488" s="137">
        <f t="shared" si="7"/>
        <v>66220</v>
      </c>
      <c r="D488" s="331">
        <v>45780</v>
      </c>
      <c r="E488" s="137" t="s">
        <v>246</v>
      </c>
      <c r="F488" s="137"/>
      <c r="G488" s="139">
        <v>10000</v>
      </c>
      <c r="H488" s="140">
        <v>5602</v>
      </c>
      <c r="I488" s="141">
        <v>45775</v>
      </c>
      <c r="J488" s="141"/>
    </row>
    <row r="489" spans="1:10" s="142" customFormat="1" ht="48.75" customHeight="1" x14ac:dyDescent="0.4">
      <c r="A489" s="143">
        <v>1</v>
      </c>
      <c r="B489" s="144">
        <v>3850</v>
      </c>
      <c r="C489" s="137">
        <f t="shared" si="7"/>
        <v>3850</v>
      </c>
      <c r="D489" s="334">
        <v>45780</v>
      </c>
      <c r="E489" s="144" t="s">
        <v>205</v>
      </c>
      <c r="F489" s="145"/>
      <c r="G489" s="146"/>
      <c r="H489" s="147"/>
      <c r="I489" s="148"/>
      <c r="J489" s="148"/>
    </row>
    <row r="490" spans="1:10" s="142" customFormat="1" ht="48.75" customHeight="1" x14ac:dyDescent="0.4">
      <c r="A490" s="136">
        <v>88</v>
      </c>
      <c r="B490" s="137">
        <v>170</v>
      </c>
      <c r="C490" s="137">
        <f t="shared" si="7"/>
        <v>14960</v>
      </c>
      <c r="D490" s="331">
        <v>45780</v>
      </c>
      <c r="E490" s="137" t="s">
        <v>60</v>
      </c>
      <c r="F490" s="137"/>
      <c r="G490" s="139"/>
      <c r="H490" s="140"/>
      <c r="I490" s="141"/>
      <c r="J490" s="141"/>
    </row>
    <row r="491" spans="1:10" s="142" customFormat="1" ht="48.75" customHeight="1" x14ac:dyDescent="0.4">
      <c r="A491" s="143">
        <v>1</v>
      </c>
      <c r="B491" s="144">
        <v>2200</v>
      </c>
      <c r="C491" s="137">
        <f t="shared" si="7"/>
        <v>2200</v>
      </c>
      <c r="D491" s="334">
        <v>45780</v>
      </c>
      <c r="E491" s="144" t="s">
        <v>204</v>
      </c>
      <c r="F491" s="145"/>
      <c r="G491" s="146">
        <v>77230</v>
      </c>
      <c r="H491" s="147">
        <v>5631</v>
      </c>
      <c r="I491" s="148">
        <v>45781</v>
      </c>
      <c r="J491" s="148"/>
    </row>
    <row r="492" spans="1:10" s="142" customFormat="1" ht="48.75" customHeight="1" x14ac:dyDescent="0.4">
      <c r="A492" s="136">
        <v>88</v>
      </c>
      <c r="B492" s="137">
        <v>430</v>
      </c>
      <c r="C492" s="137">
        <f t="shared" si="7"/>
        <v>37840</v>
      </c>
      <c r="D492" s="331">
        <v>45782</v>
      </c>
      <c r="E492" s="137" t="s">
        <v>246</v>
      </c>
      <c r="F492" s="137"/>
      <c r="G492" s="139"/>
      <c r="H492" s="140"/>
      <c r="I492" s="141"/>
      <c r="J492" s="141"/>
    </row>
    <row r="493" spans="1:10" s="142" customFormat="1" ht="48.75" customHeight="1" x14ac:dyDescent="0.4">
      <c r="A493" s="143">
        <v>1</v>
      </c>
      <c r="B493" s="144">
        <v>2200</v>
      </c>
      <c r="C493" s="137">
        <f t="shared" si="7"/>
        <v>2200</v>
      </c>
      <c r="D493" s="334">
        <v>45782</v>
      </c>
      <c r="E493" s="144" t="s">
        <v>205</v>
      </c>
      <c r="F493" s="145"/>
      <c r="G493" s="146"/>
      <c r="H493" s="147"/>
      <c r="I493" s="148"/>
      <c r="J493" s="148"/>
    </row>
    <row r="494" spans="1:10" s="142" customFormat="1" ht="48.75" customHeight="1" x14ac:dyDescent="0.4">
      <c r="A494" s="136">
        <v>66</v>
      </c>
      <c r="B494" s="137">
        <v>170</v>
      </c>
      <c r="C494" s="137">
        <f t="shared" si="7"/>
        <v>11220</v>
      </c>
      <c r="D494" s="331">
        <v>45783</v>
      </c>
      <c r="E494" s="137" t="s">
        <v>60</v>
      </c>
      <c r="F494" s="137"/>
      <c r="G494" s="139"/>
      <c r="H494" s="140"/>
      <c r="I494" s="141"/>
      <c r="J494" s="141"/>
    </row>
    <row r="495" spans="1:10" s="142" customFormat="1" ht="48.75" customHeight="1" x14ac:dyDescent="0.4">
      <c r="A495" s="143">
        <v>1</v>
      </c>
      <c r="B495" s="144">
        <v>1650</v>
      </c>
      <c r="C495" s="137">
        <f t="shared" si="7"/>
        <v>1650</v>
      </c>
      <c r="D495" s="334">
        <v>45783</v>
      </c>
      <c r="E495" s="144" t="s">
        <v>204</v>
      </c>
      <c r="F495" s="145"/>
      <c r="G495" s="146">
        <v>52910</v>
      </c>
      <c r="H495" s="147">
        <v>5661</v>
      </c>
      <c r="I495" s="148">
        <v>45784</v>
      </c>
      <c r="J495" s="148"/>
    </row>
    <row r="496" spans="1:10" s="142" customFormat="1" ht="48.75" customHeight="1" x14ac:dyDescent="0.4">
      <c r="A496" s="136">
        <v>154</v>
      </c>
      <c r="B496" s="137">
        <v>170</v>
      </c>
      <c r="C496" s="137">
        <f t="shared" si="7"/>
        <v>26180</v>
      </c>
      <c r="D496" s="331">
        <v>45787</v>
      </c>
      <c r="E496" s="137" t="s">
        <v>60</v>
      </c>
      <c r="F496" s="137"/>
      <c r="G496" s="139"/>
      <c r="H496" s="140"/>
      <c r="I496" s="141"/>
      <c r="J496" s="141"/>
    </row>
    <row r="497" spans="1:10" s="142" customFormat="1" ht="48.75" customHeight="1" x14ac:dyDescent="0.4">
      <c r="A497" s="143">
        <v>1</v>
      </c>
      <c r="B497" s="144">
        <v>3850</v>
      </c>
      <c r="C497" s="137">
        <f t="shared" si="7"/>
        <v>3850</v>
      </c>
      <c r="D497" s="334">
        <v>45787</v>
      </c>
      <c r="E497" s="144" t="s">
        <v>204</v>
      </c>
      <c r="F497" s="145"/>
      <c r="G497" s="146"/>
      <c r="H497" s="147"/>
      <c r="I497" s="148"/>
      <c r="J497" s="148"/>
    </row>
    <row r="498" spans="1:10" s="142" customFormat="1" ht="48.75" customHeight="1" x14ac:dyDescent="0.4">
      <c r="A498" s="136">
        <v>66</v>
      </c>
      <c r="B498" s="137">
        <v>430</v>
      </c>
      <c r="C498" s="137">
        <f t="shared" si="7"/>
        <v>28380</v>
      </c>
      <c r="D498" s="331">
        <v>45787</v>
      </c>
      <c r="E498" s="137" t="s">
        <v>246</v>
      </c>
      <c r="F498" s="137"/>
      <c r="G498" s="139"/>
      <c r="H498" s="140"/>
      <c r="I498" s="141"/>
      <c r="J498" s="141"/>
    </row>
    <row r="499" spans="1:10" s="142" customFormat="1" ht="48.75" customHeight="1" x14ac:dyDescent="0.4">
      <c r="A499" s="143">
        <v>1</v>
      </c>
      <c r="B499" s="144">
        <v>1650</v>
      </c>
      <c r="C499" s="137">
        <f t="shared" si="7"/>
        <v>1650</v>
      </c>
      <c r="D499" s="334">
        <v>45787</v>
      </c>
      <c r="E499" s="144" t="s">
        <v>205</v>
      </c>
      <c r="F499" s="145"/>
      <c r="G499" s="146"/>
      <c r="H499" s="147"/>
      <c r="I499" s="148"/>
      <c r="J499" s="148"/>
    </row>
    <row r="500" spans="1:10" s="142" customFormat="1" ht="48.75" customHeight="1" x14ac:dyDescent="0.4">
      <c r="A500" s="136">
        <v>130</v>
      </c>
      <c r="B500" s="137">
        <v>430</v>
      </c>
      <c r="C500" s="137">
        <f t="shared" si="7"/>
        <v>55900</v>
      </c>
      <c r="D500" s="331">
        <v>45833</v>
      </c>
      <c r="E500" s="137" t="s">
        <v>246</v>
      </c>
      <c r="F500" s="137"/>
      <c r="G500" s="139"/>
      <c r="H500" s="140"/>
      <c r="I500" s="141"/>
      <c r="J500" s="141"/>
    </row>
    <row r="501" spans="1:10" s="142" customFormat="1" ht="48.75" customHeight="1" x14ac:dyDescent="0.4">
      <c r="A501" s="143">
        <v>62</v>
      </c>
      <c r="B501" s="144">
        <v>170</v>
      </c>
      <c r="C501" s="137">
        <f t="shared" si="7"/>
        <v>10540</v>
      </c>
      <c r="D501" s="334">
        <v>45833</v>
      </c>
      <c r="E501" s="144" t="s">
        <v>60</v>
      </c>
      <c r="F501" s="145"/>
      <c r="G501" s="146"/>
      <c r="H501" s="147"/>
      <c r="I501" s="148"/>
      <c r="J501" s="148"/>
    </row>
    <row r="502" spans="1:10" s="142" customFormat="1" ht="48.75" customHeight="1" x14ac:dyDescent="0.4">
      <c r="A502" s="136">
        <v>62</v>
      </c>
      <c r="B502" s="137">
        <v>170</v>
      </c>
      <c r="C502" s="137">
        <f t="shared" si="7"/>
        <v>10540</v>
      </c>
      <c r="D502" s="331">
        <v>45835</v>
      </c>
      <c r="E502" s="137" t="s">
        <v>60</v>
      </c>
      <c r="F502" s="137"/>
      <c r="G502" s="139"/>
      <c r="H502" s="140"/>
      <c r="I502" s="141"/>
      <c r="J502" s="141"/>
    </row>
    <row r="503" spans="1:10" s="142" customFormat="1" ht="48.75" customHeight="1" x14ac:dyDescent="0.4">
      <c r="A503" s="373">
        <v>130</v>
      </c>
      <c r="B503" s="374">
        <v>430</v>
      </c>
      <c r="C503" s="374">
        <f t="shared" si="7"/>
        <v>55900</v>
      </c>
      <c r="D503" s="375">
        <v>45839</v>
      </c>
      <c r="E503" s="374" t="s">
        <v>246</v>
      </c>
      <c r="F503" s="376"/>
      <c r="G503" s="377"/>
      <c r="H503" s="378"/>
      <c r="I503" s="379"/>
      <c r="J503" s="379"/>
    </row>
    <row r="504" spans="1:10" s="142" customFormat="1" ht="48.75" customHeight="1" x14ac:dyDescent="0.4">
      <c r="A504" s="373">
        <v>65</v>
      </c>
      <c r="B504" s="374">
        <v>170</v>
      </c>
      <c r="C504" s="374">
        <f t="shared" si="7"/>
        <v>11050</v>
      </c>
      <c r="D504" s="375">
        <v>45839</v>
      </c>
      <c r="E504" s="374" t="s">
        <v>60</v>
      </c>
      <c r="F504" s="374"/>
      <c r="G504" s="377"/>
      <c r="H504" s="378"/>
      <c r="I504" s="379"/>
      <c r="J504" s="379"/>
    </row>
    <row r="505" spans="1:10" s="142" customFormat="1" ht="48.75" customHeight="1" x14ac:dyDescent="0.4">
      <c r="A505" s="373">
        <v>65</v>
      </c>
      <c r="B505" s="374">
        <v>170</v>
      </c>
      <c r="C505" s="374">
        <f t="shared" ref="C505" si="8">A505*B505</f>
        <v>11050</v>
      </c>
      <c r="D505" s="375">
        <v>45843</v>
      </c>
      <c r="E505" s="374" t="s">
        <v>60</v>
      </c>
      <c r="F505" s="374"/>
      <c r="G505" s="377"/>
      <c r="H505" s="378"/>
      <c r="I505" s="379"/>
      <c r="J505" s="379"/>
    </row>
    <row r="506" spans="1:10" s="142" customFormat="1" ht="48.75" customHeight="1" x14ac:dyDescent="0.4">
      <c r="A506" s="373"/>
      <c r="B506" s="374"/>
      <c r="C506" s="374"/>
      <c r="D506" s="375"/>
      <c r="E506" s="374"/>
      <c r="F506" s="374"/>
      <c r="G506" s="377"/>
      <c r="H506" s="378"/>
      <c r="I506" s="379"/>
      <c r="J506" s="379"/>
    </row>
  </sheetData>
  <autoFilter ref="A4:I495"/>
  <mergeCells count="2">
    <mergeCell ref="A1:B3"/>
    <mergeCell ref="J135:K137"/>
  </mergeCells>
  <conditionalFormatting sqref="H188:H371 H2:H134 H139:H148 H507:H1048576 H153:H186">
    <cfRule type="duplicateValues" dxfId="13" priority="17"/>
  </conditionalFormatting>
  <conditionalFormatting sqref="H135:H138">
    <cfRule type="duplicateValues" dxfId="12" priority="16"/>
  </conditionalFormatting>
  <conditionalFormatting sqref="H187">
    <cfRule type="duplicateValues" dxfId="11" priority="15"/>
  </conditionalFormatting>
  <conditionalFormatting sqref="H372:H409">
    <cfRule type="duplicateValues" dxfId="10" priority="13"/>
  </conditionalFormatting>
  <conditionalFormatting sqref="H148:H151">
    <cfRule type="duplicateValues" dxfId="9" priority="12"/>
  </conditionalFormatting>
  <conditionalFormatting sqref="H152">
    <cfRule type="duplicateValues" dxfId="8" priority="11"/>
  </conditionalFormatting>
  <conditionalFormatting sqref="H410">
    <cfRule type="duplicateValues" dxfId="7" priority="10"/>
  </conditionalFormatting>
  <conditionalFormatting sqref="H411">
    <cfRule type="duplicateValues" dxfId="6" priority="7"/>
  </conditionalFormatting>
  <conditionalFormatting sqref="H412 H414 H416 H418 H420 H422 H424 H426 H428 H430 H432 H434 H436 H438 H440 H442 H444 H446 H448 H450 H452 H454 H456 H458 H460 H462">
    <cfRule type="duplicateValues" dxfId="5" priority="6"/>
  </conditionalFormatting>
  <conditionalFormatting sqref="H413 H415 H417 H419 H421 H423 H425 H427 H429 H431 H433 H435 H437 H439 H441 H443 H445 H447 H449 H451 H453 H455 H457 H459 H461">
    <cfRule type="duplicateValues" dxfId="4" priority="5"/>
  </conditionalFormatting>
  <conditionalFormatting sqref="H464 H466 H468 H470 H472 H474 H476 H478 H480 H482 H484 H486 H488">
    <cfRule type="duplicateValues" dxfId="3" priority="4"/>
  </conditionalFormatting>
  <conditionalFormatting sqref="H463 H465 H467 H469 H471 H473 H475 H477 H479 H481 H483 H485 H487">
    <cfRule type="duplicateValues" dxfId="2" priority="3"/>
  </conditionalFormatting>
  <conditionalFormatting sqref="H490 H492 H494 H496 H498 H500 H502 H504:H506">
    <cfRule type="duplicateValues" dxfId="1" priority="2"/>
  </conditionalFormatting>
  <conditionalFormatting sqref="H489 H491 H493 H495 H497 H499 H501 H503">
    <cfRule type="duplicateValues" dxfId="0" priority="1"/>
  </conditionalFormatting>
  <printOptions horizontalCentered="1" verticalCentered="1"/>
  <pageMargins left="0.70866141732283505" right="0.70866141732283505" top="0.74803149606299202" bottom="0.74803149606299202" header="0.31496062992126" footer="0.31496062992126"/>
  <pageSetup paperSize="9" scale="10" orientation="landscape" blackAndWhite="1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0"/>
  <sheetViews>
    <sheetView showGridLines="0" rightToLeft="1" zoomScale="70" zoomScaleNormal="70" workbookViewId="0">
      <selection activeCell="G48" sqref="G48"/>
    </sheetView>
  </sheetViews>
  <sheetFormatPr defaultRowHeight="21" x14ac:dyDescent="0.25"/>
  <cols>
    <col min="1" max="1" width="17.42578125" style="33" customWidth="1"/>
    <col min="2" max="2" width="22" style="33" customWidth="1"/>
    <col min="3" max="3" width="26.28515625" style="34" customWidth="1"/>
    <col min="4" max="4" width="32.140625" style="34" bestFit="1" customWidth="1"/>
    <col min="5" max="5" width="24.7109375" style="34" customWidth="1"/>
    <col min="6" max="6" width="19.85546875" style="34" bestFit="1" customWidth="1"/>
    <col min="7" max="7" width="26.5703125" style="34" customWidth="1"/>
    <col min="8" max="8" width="19.5703125" style="35" customWidth="1"/>
    <col min="9" max="9" width="20.85546875" style="35" customWidth="1"/>
    <col min="10" max="10" width="36.85546875" customWidth="1"/>
  </cols>
  <sheetData>
    <row r="1" spans="1:10" ht="40.5" customHeight="1" x14ac:dyDescent="0.25">
      <c r="A1" s="446" t="s">
        <v>108</v>
      </c>
      <c r="B1" s="447"/>
      <c r="E1" s="77" t="s">
        <v>102</v>
      </c>
      <c r="F1" s="50">
        <f>SUM(C5:C150)</f>
        <v>10400</v>
      </c>
      <c r="G1" s="452" t="s">
        <v>107</v>
      </c>
      <c r="H1" s="452"/>
    </row>
    <row r="2" spans="1:10" ht="40.5" customHeight="1" x14ac:dyDescent="0.25">
      <c r="A2" s="448"/>
      <c r="B2" s="449"/>
      <c r="E2" s="78" t="s">
        <v>103</v>
      </c>
      <c r="F2" s="72">
        <f>SUM(G5:G149)</f>
        <v>10400</v>
      </c>
      <c r="G2" s="452"/>
      <c r="H2" s="452"/>
    </row>
    <row r="3" spans="1:10" ht="40.5" customHeight="1" thickBot="1" x14ac:dyDescent="0.3">
      <c r="A3" s="450"/>
      <c r="B3" s="451"/>
      <c r="E3" s="79" t="s">
        <v>104</v>
      </c>
      <c r="F3" s="73">
        <f>F1-F2</f>
        <v>0</v>
      </c>
      <c r="G3" s="453"/>
      <c r="H3" s="453"/>
    </row>
    <row r="4" spans="1:10" s="98" customFormat="1" ht="47.25" customHeight="1" thickBot="1" x14ac:dyDescent="0.4">
      <c r="A4" s="126" t="s">
        <v>1</v>
      </c>
      <c r="B4" s="126" t="s">
        <v>2</v>
      </c>
      <c r="C4" s="127" t="s">
        <v>3</v>
      </c>
      <c r="D4" s="127" t="s">
        <v>16</v>
      </c>
      <c r="E4" s="127" t="s">
        <v>89</v>
      </c>
      <c r="F4" s="127" t="s">
        <v>24</v>
      </c>
      <c r="G4" s="128" t="s">
        <v>96</v>
      </c>
      <c r="H4" s="129" t="s">
        <v>97</v>
      </c>
      <c r="I4" s="127" t="s">
        <v>98</v>
      </c>
    </row>
    <row r="5" spans="1:10" s="119" customFormat="1" ht="26.25" customHeight="1" x14ac:dyDescent="0.25">
      <c r="A5" s="120"/>
      <c r="B5" s="121"/>
      <c r="C5" s="122">
        <f>A5*B5</f>
        <v>0</v>
      </c>
      <c r="D5" s="123"/>
      <c r="E5" s="121"/>
      <c r="F5" s="124"/>
      <c r="G5" s="121"/>
      <c r="H5" s="123"/>
      <c r="I5" s="125"/>
    </row>
    <row r="6" spans="1:10" x14ac:dyDescent="0.25">
      <c r="A6" s="53">
        <v>20</v>
      </c>
      <c r="B6" s="54">
        <v>95</v>
      </c>
      <c r="C6" s="54">
        <f>A6*B6</f>
        <v>1900</v>
      </c>
      <c r="D6" s="55"/>
      <c r="E6" s="54"/>
      <c r="F6" s="66"/>
      <c r="G6" s="56"/>
      <c r="H6" s="57"/>
      <c r="I6" s="67"/>
    </row>
    <row r="7" spans="1:10" x14ac:dyDescent="0.25">
      <c r="A7" s="59">
        <v>24</v>
      </c>
      <c r="B7" s="60">
        <v>275</v>
      </c>
      <c r="C7" s="60">
        <f>A7*B7</f>
        <v>6600</v>
      </c>
      <c r="D7" s="61"/>
      <c r="E7" s="60"/>
      <c r="F7" s="68"/>
      <c r="G7" s="62"/>
      <c r="H7" s="63"/>
      <c r="I7" s="69"/>
    </row>
    <row r="8" spans="1:10" x14ac:dyDescent="0.25">
      <c r="A8" s="53">
        <v>20</v>
      </c>
      <c r="B8" s="54">
        <v>95</v>
      </c>
      <c r="C8" s="54">
        <f t="shared" ref="C8:C71" si="0">A8*B8</f>
        <v>1900</v>
      </c>
      <c r="D8" s="55"/>
      <c r="E8" s="54"/>
      <c r="F8" s="66"/>
      <c r="G8" s="56"/>
      <c r="H8" s="57"/>
      <c r="I8" s="67"/>
    </row>
    <row r="9" spans="1:10" ht="42" x14ac:dyDescent="0.25">
      <c r="A9" s="59"/>
      <c r="B9" s="60"/>
      <c r="C9" s="60">
        <f t="shared" si="0"/>
        <v>0</v>
      </c>
      <c r="D9" s="61"/>
      <c r="E9" s="60"/>
      <c r="F9" s="68"/>
      <c r="G9" s="62">
        <v>10400</v>
      </c>
      <c r="H9" s="63"/>
      <c r="I9" s="69">
        <v>45686</v>
      </c>
      <c r="J9" s="349" t="s">
        <v>241</v>
      </c>
    </row>
    <row r="10" spans="1:10" x14ac:dyDescent="0.25">
      <c r="A10" s="53"/>
      <c r="B10" s="54"/>
      <c r="C10" s="54">
        <f t="shared" si="0"/>
        <v>0</v>
      </c>
      <c r="D10" s="55"/>
      <c r="E10" s="54"/>
      <c r="F10" s="66"/>
      <c r="G10" s="56"/>
      <c r="H10" s="57"/>
      <c r="I10" s="67"/>
    </row>
    <row r="11" spans="1:10" x14ac:dyDescent="0.25">
      <c r="A11" s="59"/>
      <c r="B11" s="60"/>
      <c r="C11" s="60">
        <f t="shared" si="0"/>
        <v>0</v>
      </c>
      <c r="D11" s="61"/>
      <c r="E11" s="60"/>
      <c r="F11" s="68"/>
      <c r="G11" s="62"/>
      <c r="H11" s="63"/>
      <c r="I11" s="69"/>
    </row>
    <row r="12" spans="1:10" x14ac:dyDescent="0.25">
      <c r="A12" s="53"/>
      <c r="B12" s="54"/>
      <c r="C12" s="54">
        <f t="shared" si="0"/>
        <v>0</v>
      </c>
      <c r="D12" s="55"/>
      <c r="E12" s="54"/>
      <c r="F12" s="66"/>
      <c r="G12" s="56"/>
      <c r="H12" s="57"/>
      <c r="I12" s="67"/>
    </row>
    <row r="13" spans="1:10" x14ac:dyDescent="0.25">
      <c r="A13" s="59"/>
      <c r="B13" s="60"/>
      <c r="C13" s="60">
        <f t="shared" si="0"/>
        <v>0</v>
      </c>
      <c r="D13" s="61"/>
      <c r="E13" s="60"/>
      <c r="F13" s="68"/>
      <c r="G13" s="62"/>
      <c r="H13" s="63"/>
      <c r="I13" s="69"/>
    </row>
    <row r="14" spans="1:10" x14ac:dyDescent="0.25">
      <c r="A14" s="53"/>
      <c r="B14" s="54"/>
      <c r="C14" s="54">
        <f t="shared" si="0"/>
        <v>0</v>
      </c>
      <c r="D14" s="55"/>
      <c r="E14" s="54"/>
      <c r="F14" s="66"/>
      <c r="G14" s="56"/>
      <c r="H14" s="57"/>
      <c r="I14" s="67"/>
    </row>
    <row r="15" spans="1:10" x14ac:dyDescent="0.25">
      <c r="A15" s="59"/>
      <c r="B15" s="60"/>
      <c r="C15" s="60">
        <f t="shared" si="0"/>
        <v>0</v>
      </c>
      <c r="D15" s="61"/>
      <c r="E15" s="60"/>
      <c r="F15" s="68"/>
      <c r="G15" s="62"/>
      <c r="H15" s="63"/>
      <c r="I15" s="69"/>
    </row>
    <row r="16" spans="1:10" x14ac:dyDescent="0.25">
      <c r="A16" s="53"/>
      <c r="B16" s="54"/>
      <c r="C16" s="54">
        <f t="shared" si="0"/>
        <v>0</v>
      </c>
      <c r="D16" s="55"/>
      <c r="E16" s="54"/>
      <c r="F16" s="66"/>
      <c r="G16" s="56"/>
      <c r="H16" s="57"/>
      <c r="I16" s="67"/>
    </row>
    <row r="17" spans="1:9" x14ac:dyDescent="0.25">
      <c r="A17" s="59"/>
      <c r="B17" s="60"/>
      <c r="C17" s="60">
        <f t="shared" si="0"/>
        <v>0</v>
      </c>
      <c r="D17" s="61"/>
      <c r="E17" s="60"/>
      <c r="F17" s="68"/>
      <c r="G17" s="62"/>
      <c r="H17" s="63"/>
      <c r="I17" s="69"/>
    </row>
    <row r="18" spans="1:9" x14ac:dyDescent="0.25">
      <c r="A18" s="53"/>
      <c r="B18" s="54"/>
      <c r="C18" s="54">
        <f t="shared" si="0"/>
        <v>0</v>
      </c>
      <c r="D18" s="55"/>
      <c r="E18" s="54"/>
      <c r="F18" s="66"/>
      <c r="G18" s="56"/>
      <c r="H18" s="57"/>
      <c r="I18" s="67"/>
    </row>
    <row r="19" spans="1:9" x14ac:dyDescent="0.25">
      <c r="A19" s="59"/>
      <c r="B19" s="60"/>
      <c r="C19" s="60">
        <f t="shared" si="0"/>
        <v>0</v>
      </c>
      <c r="D19" s="61"/>
      <c r="E19" s="60"/>
      <c r="F19" s="68"/>
      <c r="G19" s="62"/>
      <c r="H19" s="63"/>
      <c r="I19" s="69"/>
    </row>
    <row r="20" spans="1:9" x14ac:dyDescent="0.25">
      <c r="A20" s="53"/>
      <c r="B20" s="54"/>
      <c r="C20" s="54">
        <f t="shared" si="0"/>
        <v>0</v>
      </c>
      <c r="D20" s="55"/>
      <c r="E20" s="54"/>
      <c r="F20" s="66"/>
      <c r="G20" s="56"/>
      <c r="H20" s="57"/>
      <c r="I20" s="67"/>
    </row>
    <row r="21" spans="1:9" x14ac:dyDescent="0.25">
      <c r="A21" s="59"/>
      <c r="B21" s="60"/>
      <c r="C21" s="60">
        <f t="shared" si="0"/>
        <v>0</v>
      </c>
      <c r="D21" s="61"/>
      <c r="E21" s="60"/>
      <c r="F21" s="68"/>
      <c r="G21" s="62"/>
      <c r="H21" s="63"/>
      <c r="I21" s="69"/>
    </row>
    <row r="22" spans="1:9" x14ac:dyDescent="0.25">
      <c r="A22" s="53"/>
      <c r="B22" s="54"/>
      <c r="C22" s="54">
        <f t="shared" si="0"/>
        <v>0</v>
      </c>
      <c r="D22" s="55"/>
      <c r="E22" s="54"/>
      <c r="F22" s="66"/>
      <c r="G22" s="56"/>
      <c r="H22" s="57"/>
      <c r="I22" s="67"/>
    </row>
    <row r="23" spans="1:9" x14ac:dyDescent="0.25">
      <c r="A23" s="59"/>
      <c r="B23" s="60"/>
      <c r="C23" s="60">
        <f t="shared" si="0"/>
        <v>0</v>
      </c>
      <c r="D23" s="61"/>
      <c r="E23" s="60"/>
      <c r="F23" s="68"/>
      <c r="G23" s="62"/>
      <c r="H23" s="63"/>
      <c r="I23" s="69"/>
    </row>
    <row r="24" spans="1:9" x14ac:dyDescent="0.25">
      <c r="A24" s="53"/>
      <c r="B24" s="54"/>
      <c r="C24" s="54">
        <f t="shared" si="0"/>
        <v>0</v>
      </c>
      <c r="D24" s="55"/>
      <c r="E24" s="54"/>
      <c r="F24" s="66"/>
      <c r="G24" s="56"/>
      <c r="H24" s="57"/>
      <c r="I24" s="67"/>
    </row>
    <row r="25" spans="1:9" x14ac:dyDescent="0.25">
      <c r="A25" s="59"/>
      <c r="B25" s="60"/>
      <c r="C25" s="60">
        <f t="shared" si="0"/>
        <v>0</v>
      </c>
      <c r="D25" s="61"/>
      <c r="E25" s="60"/>
      <c r="F25" s="68"/>
      <c r="G25" s="62"/>
      <c r="H25" s="63"/>
      <c r="I25" s="69"/>
    </row>
    <row r="26" spans="1:9" x14ac:dyDescent="0.25">
      <c r="A26" s="53"/>
      <c r="B26" s="54"/>
      <c r="C26" s="54">
        <f t="shared" si="0"/>
        <v>0</v>
      </c>
      <c r="D26" s="55"/>
      <c r="E26" s="54"/>
      <c r="F26" s="66"/>
      <c r="G26" s="56"/>
      <c r="H26" s="57"/>
      <c r="I26" s="67"/>
    </row>
    <row r="27" spans="1:9" x14ac:dyDescent="0.25">
      <c r="A27" s="59"/>
      <c r="B27" s="60"/>
      <c r="C27" s="60">
        <f t="shared" si="0"/>
        <v>0</v>
      </c>
      <c r="D27" s="61"/>
      <c r="E27" s="60"/>
      <c r="F27" s="68"/>
      <c r="G27" s="62"/>
      <c r="H27" s="63"/>
      <c r="I27" s="69"/>
    </row>
    <row r="28" spans="1:9" x14ac:dyDescent="0.25">
      <c r="A28" s="53"/>
      <c r="B28" s="54"/>
      <c r="C28" s="54">
        <f t="shared" si="0"/>
        <v>0</v>
      </c>
      <c r="D28" s="55"/>
      <c r="E28" s="54"/>
      <c r="F28" s="66"/>
      <c r="G28" s="56"/>
      <c r="H28" s="57"/>
      <c r="I28" s="67"/>
    </row>
    <row r="29" spans="1:9" x14ac:dyDescent="0.25">
      <c r="A29" s="59"/>
      <c r="B29" s="60"/>
      <c r="C29" s="60">
        <f t="shared" si="0"/>
        <v>0</v>
      </c>
      <c r="D29" s="61"/>
      <c r="E29" s="60"/>
      <c r="F29" s="68"/>
      <c r="G29" s="62"/>
      <c r="H29" s="63"/>
      <c r="I29" s="69"/>
    </row>
    <row r="30" spans="1:9" x14ac:dyDescent="0.25">
      <c r="A30" s="53"/>
      <c r="B30" s="54"/>
      <c r="C30" s="54">
        <f t="shared" si="0"/>
        <v>0</v>
      </c>
      <c r="D30" s="55"/>
      <c r="E30" s="54"/>
      <c r="F30" s="66"/>
      <c r="G30" s="56"/>
      <c r="H30" s="57"/>
      <c r="I30" s="67"/>
    </row>
    <row r="31" spans="1:9" x14ac:dyDescent="0.25">
      <c r="A31" s="59"/>
      <c r="B31" s="60"/>
      <c r="C31" s="60">
        <f t="shared" si="0"/>
        <v>0</v>
      </c>
      <c r="D31" s="61"/>
      <c r="E31" s="60"/>
      <c r="F31" s="68"/>
      <c r="G31" s="62"/>
      <c r="H31" s="63"/>
      <c r="I31" s="69"/>
    </row>
    <row r="32" spans="1:9" x14ac:dyDescent="0.25">
      <c r="A32" s="53"/>
      <c r="B32" s="54"/>
      <c r="C32" s="54">
        <f t="shared" si="0"/>
        <v>0</v>
      </c>
      <c r="D32" s="55"/>
      <c r="E32" s="54"/>
      <c r="F32" s="66"/>
      <c r="G32" s="56"/>
      <c r="H32" s="57"/>
      <c r="I32" s="67"/>
    </row>
    <row r="33" spans="1:9" x14ac:dyDescent="0.25">
      <c r="A33" s="59"/>
      <c r="B33" s="60"/>
      <c r="C33" s="60">
        <f t="shared" si="0"/>
        <v>0</v>
      </c>
      <c r="D33" s="61"/>
      <c r="E33" s="60"/>
      <c r="F33" s="68"/>
      <c r="G33" s="62"/>
      <c r="H33" s="63"/>
      <c r="I33" s="69"/>
    </row>
    <row r="34" spans="1:9" x14ac:dyDescent="0.25">
      <c r="A34" s="53"/>
      <c r="B34" s="54"/>
      <c r="C34" s="54">
        <f t="shared" si="0"/>
        <v>0</v>
      </c>
      <c r="D34" s="55"/>
      <c r="E34" s="54"/>
      <c r="F34" s="66"/>
      <c r="G34" s="56"/>
      <c r="H34" s="57"/>
      <c r="I34" s="67"/>
    </row>
    <row r="35" spans="1:9" x14ac:dyDescent="0.25">
      <c r="A35" s="59"/>
      <c r="B35" s="60"/>
      <c r="C35" s="60">
        <f t="shared" si="0"/>
        <v>0</v>
      </c>
      <c r="D35" s="61"/>
      <c r="E35" s="60"/>
      <c r="F35" s="68"/>
      <c r="G35" s="62"/>
      <c r="H35" s="63"/>
      <c r="I35" s="69"/>
    </row>
    <row r="36" spans="1:9" x14ac:dyDescent="0.25">
      <c r="A36" s="53"/>
      <c r="B36" s="54"/>
      <c r="C36" s="54">
        <f t="shared" si="0"/>
        <v>0</v>
      </c>
      <c r="D36" s="55"/>
      <c r="E36" s="54"/>
      <c r="F36" s="66"/>
      <c r="G36" s="56"/>
      <c r="H36" s="57"/>
      <c r="I36" s="67"/>
    </row>
    <row r="37" spans="1:9" x14ac:dyDescent="0.25">
      <c r="A37" s="59"/>
      <c r="B37" s="60"/>
      <c r="C37" s="60">
        <f t="shared" si="0"/>
        <v>0</v>
      </c>
      <c r="D37" s="61"/>
      <c r="E37" s="60"/>
      <c r="F37" s="68"/>
      <c r="G37" s="62"/>
      <c r="H37" s="63"/>
      <c r="I37" s="69"/>
    </row>
    <row r="38" spans="1:9" x14ac:dyDescent="0.25">
      <c r="A38" s="53"/>
      <c r="B38" s="54"/>
      <c r="C38" s="54">
        <f t="shared" si="0"/>
        <v>0</v>
      </c>
      <c r="D38" s="55"/>
      <c r="E38" s="54"/>
      <c r="F38" s="66"/>
      <c r="G38" s="56"/>
      <c r="H38" s="57"/>
      <c r="I38" s="67"/>
    </row>
    <row r="39" spans="1:9" x14ac:dyDescent="0.25">
      <c r="A39" s="59"/>
      <c r="B39" s="60"/>
      <c r="C39" s="60">
        <f t="shared" si="0"/>
        <v>0</v>
      </c>
      <c r="D39" s="61"/>
      <c r="E39" s="60"/>
      <c r="F39" s="68"/>
      <c r="G39" s="62"/>
      <c r="H39" s="63"/>
      <c r="I39" s="69"/>
    </row>
    <row r="40" spans="1:9" x14ac:dyDescent="0.25">
      <c r="A40" s="53"/>
      <c r="B40" s="54"/>
      <c r="C40" s="54">
        <f t="shared" si="0"/>
        <v>0</v>
      </c>
      <c r="D40" s="55"/>
      <c r="E40" s="54"/>
      <c r="F40" s="66"/>
      <c r="G40" s="56"/>
      <c r="H40" s="57"/>
      <c r="I40" s="67"/>
    </row>
    <row r="41" spans="1:9" x14ac:dyDescent="0.25">
      <c r="A41" s="59"/>
      <c r="B41" s="60"/>
      <c r="C41" s="60">
        <f t="shared" si="0"/>
        <v>0</v>
      </c>
      <c r="D41" s="61"/>
      <c r="E41" s="60"/>
      <c r="F41" s="68"/>
      <c r="G41" s="62"/>
      <c r="H41" s="63"/>
      <c r="I41" s="69"/>
    </row>
    <row r="42" spans="1:9" x14ac:dyDescent="0.25">
      <c r="A42" s="53"/>
      <c r="B42" s="54"/>
      <c r="C42" s="54">
        <f t="shared" si="0"/>
        <v>0</v>
      </c>
      <c r="D42" s="55"/>
      <c r="E42" s="54"/>
      <c r="F42" s="66"/>
      <c r="G42" s="56"/>
      <c r="H42" s="57"/>
      <c r="I42" s="67"/>
    </row>
    <row r="43" spans="1:9" x14ac:dyDescent="0.25">
      <c r="A43" s="59"/>
      <c r="B43" s="60"/>
      <c r="C43" s="60">
        <f t="shared" si="0"/>
        <v>0</v>
      </c>
      <c r="D43" s="61"/>
      <c r="E43" s="60"/>
      <c r="F43" s="68"/>
      <c r="G43" s="62"/>
      <c r="H43" s="63"/>
      <c r="I43" s="69"/>
    </row>
    <row r="44" spans="1:9" x14ac:dyDescent="0.25">
      <c r="A44" s="53"/>
      <c r="B44" s="54"/>
      <c r="C44" s="54">
        <f t="shared" si="0"/>
        <v>0</v>
      </c>
      <c r="D44" s="55"/>
      <c r="E44" s="54"/>
      <c r="F44" s="66"/>
      <c r="G44" s="56"/>
      <c r="H44" s="57"/>
      <c r="I44" s="67"/>
    </row>
    <row r="45" spans="1:9" x14ac:dyDescent="0.25">
      <c r="A45" s="59"/>
      <c r="B45" s="60"/>
      <c r="C45" s="60">
        <f t="shared" si="0"/>
        <v>0</v>
      </c>
      <c r="D45" s="61"/>
      <c r="E45" s="60"/>
      <c r="F45" s="68"/>
      <c r="G45" s="62"/>
      <c r="H45" s="63"/>
      <c r="I45" s="69"/>
    </row>
    <row r="46" spans="1:9" x14ac:dyDescent="0.25">
      <c r="A46" s="53"/>
      <c r="B46" s="54"/>
      <c r="C46" s="54">
        <f t="shared" si="0"/>
        <v>0</v>
      </c>
      <c r="D46" s="55"/>
      <c r="E46" s="54"/>
      <c r="F46" s="66"/>
      <c r="G46" s="56"/>
      <c r="H46" s="57"/>
      <c r="I46" s="67"/>
    </row>
    <row r="47" spans="1:9" x14ac:dyDescent="0.25">
      <c r="A47" s="59"/>
      <c r="B47" s="60"/>
      <c r="C47" s="60">
        <f t="shared" si="0"/>
        <v>0</v>
      </c>
      <c r="D47" s="61"/>
      <c r="E47" s="60"/>
      <c r="F47" s="68"/>
      <c r="G47" s="62"/>
      <c r="H47" s="63"/>
      <c r="I47" s="69"/>
    </row>
    <row r="48" spans="1:9" x14ac:dyDescent="0.25">
      <c r="A48" s="53"/>
      <c r="B48" s="54"/>
      <c r="C48" s="54">
        <f t="shared" si="0"/>
        <v>0</v>
      </c>
      <c r="D48" s="55"/>
      <c r="E48" s="54"/>
      <c r="F48" s="66"/>
      <c r="G48" s="56"/>
      <c r="H48" s="57"/>
      <c r="I48" s="67"/>
    </row>
    <row r="49" spans="1:9" x14ac:dyDescent="0.25">
      <c r="A49" s="59"/>
      <c r="B49" s="60"/>
      <c r="C49" s="60">
        <f t="shared" si="0"/>
        <v>0</v>
      </c>
      <c r="D49" s="61"/>
      <c r="E49" s="60"/>
      <c r="F49" s="68"/>
      <c r="G49" s="62"/>
      <c r="H49" s="63"/>
      <c r="I49" s="69"/>
    </row>
    <row r="50" spans="1:9" x14ac:dyDescent="0.25">
      <c r="A50" s="53"/>
      <c r="B50" s="54"/>
      <c r="C50" s="54">
        <f t="shared" si="0"/>
        <v>0</v>
      </c>
      <c r="D50" s="55"/>
      <c r="E50" s="54"/>
      <c r="F50" s="66"/>
      <c r="G50" s="56"/>
      <c r="H50" s="57"/>
      <c r="I50" s="67"/>
    </row>
    <row r="51" spans="1:9" x14ac:dyDescent="0.25">
      <c r="A51" s="59"/>
      <c r="B51" s="60"/>
      <c r="C51" s="60">
        <f t="shared" si="0"/>
        <v>0</v>
      </c>
      <c r="D51" s="61"/>
      <c r="E51" s="60"/>
      <c r="F51" s="68"/>
      <c r="G51" s="62"/>
      <c r="H51" s="63"/>
      <c r="I51" s="69"/>
    </row>
    <row r="52" spans="1:9" x14ac:dyDescent="0.25">
      <c r="A52" s="53"/>
      <c r="B52" s="54"/>
      <c r="C52" s="54">
        <f t="shared" si="0"/>
        <v>0</v>
      </c>
      <c r="D52" s="55"/>
      <c r="E52" s="54"/>
      <c r="F52" s="66"/>
      <c r="G52" s="56"/>
      <c r="H52" s="57"/>
      <c r="I52" s="67"/>
    </row>
    <row r="53" spans="1:9" x14ac:dyDescent="0.25">
      <c r="A53" s="59"/>
      <c r="B53" s="60"/>
      <c r="C53" s="60">
        <f t="shared" si="0"/>
        <v>0</v>
      </c>
      <c r="D53" s="61"/>
      <c r="E53" s="60"/>
      <c r="F53" s="68"/>
      <c r="G53" s="62"/>
      <c r="H53" s="63"/>
      <c r="I53" s="69"/>
    </row>
    <row r="54" spans="1:9" x14ac:dyDescent="0.25">
      <c r="A54" s="53"/>
      <c r="B54" s="54"/>
      <c r="C54" s="54">
        <f t="shared" si="0"/>
        <v>0</v>
      </c>
      <c r="D54" s="55"/>
      <c r="E54" s="54"/>
      <c r="F54" s="66"/>
      <c r="G54" s="56"/>
      <c r="H54" s="57"/>
      <c r="I54" s="67"/>
    </row>
    <row r="55" spans="1:9" x14ac:dyDescent="0.25">
      <c r="A55" s="59"/>
      <c r="B55" s="60"/>
      <c r="C55" s="60">
        <f t="shared" si="0"/>
        <v>0</v>
      </c>
      <c r="D55" s="61"/>
      <c r="E55" s="60"/>
      <c r="F55" s="68"/>
      <c r="G55" s="62"/>
      <c r="H55" s="63"/>
      <c r="I55" s="69"/>
    </row>
    <row r="56" spans="1:9" x14ac:dyDescent="0.25">
      <c r="A56" s="53"/>
      <c r="B56" s="54"/>
      <c r="C56" s="54">
        <f t="shared" si="0"/>
        <v>0</v>
      </c>
      <c r="D56" s="55"/>
      <c r="E56" s="54"/>
      <c r="F56" s="66"/>
      <c r="G56" s="56"/>
      <c r="H56" s="57"/>
      <c r="I56" s="67"/>
    </row>
    <row r="57" spans="1:9" x14ac:dyDescent="0.25">
      <c r="A57" s="59"/>
      <c r="B57" s="60"/>
      <c r="C57" s="60">
        <f t="shared" si="0"/>
        <v>0</v>
      </c>
      <c r="D57" s="61"/>
      <c r="E57" s="60"/>
      <c r="F57" s="68"/>
      <c r="G57" s="62"/>
      <c r="H57" s="63"/>
      <c r="I57" s="69"/>
    </row>
    <row r="58" spans="1:9" x14ac:dyDescent="0.25">
      <c r="A58" s="53"/>
      <c r="B58" s="54"/>
      <c r="C58" s="54">
        <f t="shared" si="0"/>
        <v>0</v>
      </c>
      <c r="D58" s="55"/>
      <c r="E58" s="54"/>
      <c r="F58" s="66"/>
      <c r="G58" s="56"/>
      <c r="H58" s="57"/>
      <c r="I58" s="67"/>
    </row>
    <row r="59" spans="1:9" x14ac:dyDescent="0.25">
      <c r="A59" s="59"/>
      <c r="B59" s="60"/>
      <c r="C59" s="60">
        <f t="shared" si="0"/>
        <v>0</v>
      </c>
      <c r="D59" s="61"/>
      <c r="E59" s="60"/>
      <c r="F59" s="68"/>
      <c r="G59" s="62"/>
      <c r="H59" s="63"/>
      <c r="I59" s="69"/>
    </row>
    <row r="60" spans="1:9" x14ac:dyDescent="0.25">
      <c r="A60" s="53"/>
      <c r="B60" s="54"/>
      <c r="C60" s="54">
        <f t="shared" si="0"/>
        <v>0</v>
      </c>
      <c r="D60" s="55"/>
      <c r="E60" s="54"/>
      <c r="F60" s="66"/>
      <c r="G60" s="56"/>
      <c r="H60" s="57"/>
      <c r="I60" s="67"/>
    </row>
    <row r="61" spans="1:9" x14ac:dyDescent="0.25">
      <c r="A61" s="59"/>
      <c r="B61" s="60"/>
      <c r="C61" s="60">
        <f t="shared" si="0"/>
        <v>0</v>
      </c>
      <c r="D61" s="61"/>
      <c r="E61" s="60"/>
      <c r="F61" s="68"/>
      <c r="G61" s="62"/>
      <c r="H61" s="63"/>
      <c r="I61" s="69"/>
    </row>
    <row r="62" spans="1:9" x14ac:dyDescent="0.25">
      <c r="A62" s="53"/>
      <c r="B62" s="54"/>
      <c r="C62" s="54">
        <f t="shared" si="0"/>
        <v>0</v>
      </c>
      <c r="D62" s="55"/>
      <c r="E62" s="54"/>
      <c r="F62" s="66"/>
      <c r="G62" s="56"/>
      <c r="H62" s="57"/>
      <c r="I62" s="67"/>
    </row>
    <row r="63" spans="1:9" x14ac:dyDescent="0.25">
      <c r="A63" s="59"/>
      <c r="B63" s="60"/>
      <c r="C63" s="60">
        <f t="shared" si="0"/>
        <v>0</v>
      </c>
      <c r="D63" s="61"/>
      <c r="E63" s="60"/>
      <c r="F63" s="68"/>
      <c r="G63" s="62"/>
      <c r="H63" s="63"/>
      <c r="I63" s="69"/>
    </row>
    <row r="64" spans="1:9" x14ac:dyDescent="0.25">
      <c r="A64" s="53"/>
      <c r="B64" s="54"/>
      <c r="C64" s="54">
        <f t="shared" si="0"/>
        <v>0</v>
      </c>
      <c r="D64" s="55"/>
      <c r="E64" s="54"/>
      <c r="F64" s="66"/>
      <c r="G64" s="56"/>
      <c r="H64" s="57"/>
      <c r="I64" s="67"/>
    </row>
    <row r="65" spans="1:9" x14ac:dyDescent="0.25">
      <c r="A65" s="59"/>
      <c r="B65" s="60"/>
      <c r="C65" s="60">
        <f t="shared" si="0"/>
        <v>0</v>
      </c>
      <c r="D65" s="61"/>
      <c r="E65" s="60"/>
      <c r="F65" s="68"/>
      <c r="G65" s="62"/>
      <c r="H65" s="63"/>
      <c r="I65" s="69"/>
    </row>
    <row r="66" spans="1:9" x14ac:dyDescent="0.25">
      <c r="A66" s="53"/>
      <c r="B66" s="54"/>
      <c r="C66" s="54">
        <f t="shared" si="0"/>
        <v>0</v>
      </c>
      <c r="D66" s="55"/>
      <c r="E66" s="54"/>
      <c r="F66" s="66"/>
      <c r="G66" s="56"/>
      <c r="H66" s="57"/>
      <c r="I66" s="67"/>
    </row>
    <row r="67" spans="1:9" x14ac:dyDescent="0.25">
      <c r="A67" s="59"/>
      <c r="B67" s="60"/>
      <c r="C67" s="60">
        <f t="shared" si="0"/>
        <v>0</v>
      </c>
      <c r="D67" s="61"/>
      <c r="E67" s="60"/>
      <c r="F67" s="68"/>
      <c r="G67" s="62"/>
      <c r="H67" s="63"/>
      <c r="I67" s="69"/>
    </row>
    <row r="68" spans="1:9" x14ac:dyDescent="0.25">
      <c r="A68" s="53"/>
      <c r="B68" s="54"/>
      <c r="C68" s="54">
        <f t="shared" si="0"/>
        <v>0</v>
      </c>
      <c r="D68" s="55"/>
      <c r="E68" s="54"/>
      <c r="F68" s="66"/>
      <c r="G68" s="56"/>
      <c r="H68" s="57"/>
      <c r="I68" s="67"/>
    </row>
    <row r="69" spans="1:9" x14ac:dyDescent="0.25">
      <c r="A69" s="59"/>
      <c r="B69" s="60"/>
      <c r="C69" s="60">
        <f t="shared" si="0"/>
        <v>0</v>
      </c>
      <c r="D69" s="61"/>
      <c r="E69" s="60"/>
      <c r="F69" s="68"/>
      <c r="G69" s="62"/>
      <c r="H69" s="63"/>
      <c r="I69" s="69"/>
    </row>
    <row r="70" spans="1:9" x14ac:dyDescent="0.25">
      <c r="A70" s="53"/>
      <c r="B70" s="54"/>
      <c r="C70" s="54">
        <f t="shared" si="0"/>
        <v>0</v>
      </c>
      <c r="D70" s="55"/>
      <c r="E70" s="54"/>
      <c r="F70" s="66"/>
      <c r="G70" s="56"/>
      <c r="H70" s="57"/>
      <c r="I70" s="67"/>
    </row>
    <row r="71" spans="1:9" x14ac:dyDescent="0.25">
      <c r="A71" s="59"/>
      <c r="B71" s="60"/>
      <c r="C71" s="60">
        <f t="shared" si="0"/>
        <v>0</v>
      </c>
      <c r="D71" s="61"/>
      <c r="E71" s="60"/>
      <c r="F71" s="68"/>
      <c r="G71" s="62"/>
      <c r="H71" s="63"/>
      <c r="I71" s="69"/>
    </row>
    <row r="72" spans="1:9" x14ac:dyDescent="0.25">
      <c r="A72" s="53"/>
      <c r="B72" s="54"/>
      <c r="C72" s="54">
        <f t="shared" ref="C72:C135" si="1">A72*B72</f>
        <v>0</v>
      </c>
      <c r="D72" s="55"/>
      <c r="E72" s="54"/>
      <c r="F72" s="66"/>
      <c r="G72" s="56"/>
      <c r="H72" s="57"/>
      <c r="I72" s="67"/>
    </row>
    <row r="73" spans="1:9" x14ac:dyDescent="0.25">
      <c r="A73" s="59"/>
      <c r="B73" s="60"/>
      <c r="C73" s="60">
        <f t="shared" si="1"/>
        <v>0</v>
      </c>
      <c r="D73" s="61"/>
      <c r="E73" s="60"/>
      <c r="F73" s="68"/>
      <c r="G73" s="62"/>
      <c r="H73" s="63"/>
      <c r="I73" s="69"/>
    </row>
    <row r="74" spans="1:9" x14ac:dyDescent="0.25">
      <c r="A74" s="53"/>
      <c r="B74" s="54"/>
      <c r="C74" s="54">
        <f t="shared" si="1"/>
        <v>0</v>
      </c>
      <c r="D74" s="55"/>
      <c r="E74" s="54"/>
      <c r="F74" s="66"/>
      <c r="G74" s="56"/>
      <c r="H74" s="57"/>
      <c r="I74" s="67"/>
    </row>
    <row r="75" spans="1:9" x14ac:dyDescent="0.25">
      <c r="A75" s="59"/>
      <c r="B75" s="60"/>
      <c r="C75" s="60">
        <f t="shared" si="1"/>
        <v>0</v>
      </c>
      <c r="D75" s="61"/>
      <c r="E75" s="60"/>
      <c r="F75" s="68"/>
      <c r="G75" s="62"/>
      <c r="H75" s="63"/>
      <c r="I75" s="69"/>
    </row>
    <row r="76" spans="1:9" x14ac:dyDescent="0.25">
      <c r="A76" s="53"/>
      <c r="B76" s="54"/>
      <c r="C76" s="54">
        <f t="shared" si="1"/>
        <v>0</v>
      </c>
      <c r="D76" s="55"/>
      <c r="E76" s="54"/>
      <c r="F76" s="66"/>
      <c r="G76" s="56"/>
      <c r="H76" s="57"/>
      <c r="I76" s="67"/>
    </row>
    <row r="77" spans="1:9" x14ac:dyDescent="0.25">
      <c r="A77" s="59"/>
      <c r="B77" s="60"/>
      <c r="C77" s="60">
        <f t="shared" si="1"/>
        <v>0</v>
      </c>
      <c r="D77" s="61"/>
      <c r="E77" s="60"/>
      <c r="F77" s="68"/>
      <c r="G77" s="62"/>
      <c r="H77" s="63"/>
      <c r="I77" s="69"/>
    </row>
    <row r="78" spans="1:9" x14ac:dyDescent="0.25">
      <c r="A78" s="53"/>
      <c r="B78" s="54"/>
      <c r="C78" s="54">
        <f t="shared" si="1"/>
        <v>0</v>
      </c>
      <c r="D78" s="55"/>
      <c r="E78" s="54"/>
      <c r="F78" s="66"/>
      <c r="G78" s="56"/>
      <c r="H78" s="57"/>
      <c r="I78" s="67"/>
    </row>
    <row r="79" spans="1:9" x14ac:dyDescent="0.25">
      <c r="A79" s="59"/>
      <c r="B79" s="60"/>
      <c r="C79" s="60">
        <f t="shared" si="1"/>
        <v>0</v>
      </c>
      <c r="D79" s="61"/>
      <c r="E79" s="60"/>
      <c r="F79" s="68"/>
      <c r="G79" s="62"/>
      <c r="H79" s="63"/>
      <c r="I79" s="69"/>
    </row>
    <row r="80" spans="1:9" x14ac:dyDescent="0.25">
      <c r="A80" s="53"/>
      <c r="B80" s="54"/>
      <c r="C80" s="54">
        <f t="shared" si="1"/>
        <v>0</v>
      </c>
      <c r="D80" s="55"/>
      <c r="E80" s="54"/>
      <c r="F80" s="66"/>
      <c r="G80" s="56"/>
      <c r="H80" s="57"/>
      <c r="I80" s="67"/>
    </row>
    <row r="81" spans="1:9" x14ac:dyDescent="0.25">
      <c r="A81" s="59"/>
      <c r="B81" s="60"/>
      <c r="C81" s="60">
        <f t="shared" si="1"/>
        <v>0</v>
      </c>
      <c r="D81" s="61"/>
      <c r="E81" s="60"/>
      <c r="F81" s="68"/>
      <c r="G81" s="62"/>
      <c r="H81" s="63"/>
      <c r="I81" s="69"/>
    </row>
    <row r="82" spans="1:9" x14ac:dyDescent="0.25">
      <c r="A82" s="53"/>
      <c r="B82" s="54"/>
      <c r="C82" s="54">
        <f t="shared" si="1"/>
        <v>0</v>
      </c>
      <c r="D82" s="55"/>
      <c r="E82" s="54"/>
      <c r="F82" s="66"/>
      <c r="G82" s="56"/>
      <c r="H82" s="57"/>
      <c r="I82" s="67"/>
    </row>
    <row r="83" spans="1:9" x14ac:dyDescent="0.25">
      <c r="A83" s="59"/>
      <c r="B83" s="60"/>
      <c r="C83" s="60">
        <f t="shared" si="1"/>
        <v>0</v>
      </c>
      <c r="D83" s="61"/>
      <c r="E83" s="60"/>
      <c r="F83" s="68"/>
      <c r="G83" s="62"/>
      <c r="H83" s="63"/>
      <c r="I83" s="69"/>
    </row>
    <row r="84" spans="1:9" x14ac:dyDescent="0.25">
      <c r="A84" s="53"/>
      <c r="B84" s="54"/>
      <c r="C84" s="54">
        <f t="shared" si="1"/>
        <v>0</v>
      </c>
      <c r="D84" s="55"/>
      <c r="E84" s="54"/>
      <c r="F84" s="66"/>
      <c r="G84" s="56"/>
      <c r="H84" s="57"/>
      <c r="I84" s="67"/>
    </row>
    <row r="85" spans="1:9" x14ac:dyDescent="0.25">
      <c r="A85" s="59"/>
      <c r="B85" s="60"/>
      <c r="C85" s="60">
        <f t="shared" si="1"/>
        <v>0</v>
      </c>
      <c r="D85" s="61"/>
      <c r="E85" s="60"/>
      <c r="F85" s="68"/>
      <c r="G85" s="62"/>
      <c r="H85" s="63"/>
      <c r="I85" s="69"/>
    </row>
    <row r="86" spans="1:9" x14ac:dyDescent="0.25">
      <c r="A86" s="53"/>
      <c r="B86" s="54"/>
      <c r="C86" s="54">
        <f t="shared" si="1"/>
        <v>0</v>
      </c>
      <c r="D86" s="55"/>
      <c r="E86" s="54"/>
      <c r="F86" s="66"/>
      <c r="G86" s="56"/>
      <c r="H86" s="57"/>
      <c r="I86" s="67"/>
    </row>
    <row r="87" spans="1:9" x14ac:dyDescent="0.25">
      <c r="A87" s="59"/>
      <c r="B87" s="60"/>
      <c r="C87" s="60">
        <f t="shared" si="1"/>
        <v>0</v>
      </c>
      <c r="D87" s="61"/>
      <c r="E87" s="60"/>
      <c r="F87" s="68"/>
      <c r="G87" s="62"/>
      <c r="H87" s="63"/>
      <c r="I87" s="69"/>
    </row>
    <row r="88" spans="1:9" x14ac:dyDescent="0.25">
      <c r="A88" s="53"/>
      <c r="B88" s="54"/>
      <c r="C88" s="54">
        <f t="shared" si="1"/>
        <v>0</v>
      </c>
      <c r="D88" s="55"/>
      <c r="E88" s="54"/>
      <c r="F88" s="66"/>
      <c r="G88" s="56"/>
      <c r="H88" s="57"/>
      <c r="I88" s="67"/>
    </row>
    <row r="89" spans="1:9" x14ac:dyDescent="0.25">
      <c r="A89" s="59"/>
      <c r="B89" s="60"/>
      <c r="C89" s="60">
        <f t="shared" si="1"/>
        <v>0</v>
      </c>
      <c r="D89" s="61"/>
      <c r="E89" s="60"/>
      <c r="F89" s="68"/>
      <c r="G89" s="62"/>
      <c r="H89" s="63"/>
      <c r="I89" s="69"/>
    </row>
    <row r="90" spans="1:9" x14ac:dyDescent="0.25">
      <c r="A90" s="53"/>
      <c r="B90" s="54"/>
      <c r="C90" s="54">
        <f t="shared" si="1"/>
        <v>0</v>
      </c>
      <c r="D90" s="55"/>
      <c r="E90" s="54"/>
      <c r="F90" s="66"/>
      <c r="G90" s="56"/>
      <c r="H90" s="57"/>
      <c r="I90" s="67"/>
    </row>
    <row r="91" spans="1:9" x14ac:dyDescent="0.25">
      <c r="A91" s="59"/>
      <c r="B91" s="60"/>
      <c r="C91" s="60">
        <f t="shared" si="1"/>
        <v>0</v>
      </c>
      <c r="D91" s="61"/>
      <c r="E91" s="60"/>
      <c r="F91" s="68"/>
      <c r="G91" s="62"/>
      <c r="H91" s="63"/>
      <c r="I91" s="69"/>
    </row>
    <row r="92" spans="1:9" x14ac:dyDescent="0.25">
      <c r="A92" s="53"/>
      <c r="B92" s="54"/>
      <c r="C92" s="54">
        <f t="shared" si="1"/>
        <v>0</v>
      </c>
      <c r="D92" s="55"/>
      <c r="E92" s="54"/>
      <c r="F92" s="66"/>
      <c r="G92" s="56"/>
      <c r="H92" s="57"/>
      <c r="I92" s="67"/>
    </row>
    <row r="93" spans="1:9" x14ac:dyDescent="0.25">
      <c r="A93" s="59"/>
      <c r="B93" s="60"/>
      <c r="C93" s="60">
        <f t="shared" si="1"/>
        <v>0</v>
      </c>
      <c r="D93" s="61"/>
      <c r="E93" s="60"/>
      <c r="F93" s="68"/>
      <c r="G93" s="62"/>
      <c r="H93" s="63"/>
      <c r="I93" s="69"/>
    </row>
    <row r="94" spans="1:9" x14ac:dyDescent="0.25">
      <c r="A94" s="53"/>
      <c r="B94" s="54"/>
      <c r="C94" s="54">
        <f t="shared" si="1"/>
        <v>0</v>
      </c>
      <c r="D94" s="55"/>
      <c r="E94" s="54"/>
      <c r="F94" s="66"/>
      <c r="G94" s="56"/>
      <c r="H94" s="57"/>
      <c r="I94" s="67"/>
    </row>
    <row r="95" spans="1:9" x14ac:dyDescent="0.25">
      <c r="A95" s="59"/>
      <c r="B95" s="60"/>
      <c r="C95" s="60">
        <f t="shared" si="1"/>
        <v>0</v>
      </c>
      <c r="D95" s="61"/>
      <c r="E95" s="60"/>
      <c r="F95" s="68"/>
      <c r="G95" s="62"/>
      <c r="H95" s="63"/>
      <c r="I95" s="69"/>
    </row>
    <row r="96" spans="1:9" x14ac:dyDescent="0.25">
      <c r="A96" s="53"/>
      <c r="B96" s="54"/>
      <c r="C96" s="54">
        <f t="shared" si="1"/>
        <v>0</v>
      </c>
      <c r="D96" s="55"/>
      <c r="E96" s="54"/>
      <c r="F96" s="66"/>
      <c r="G96" s="56"/>
      <c r="H96" s="57"/>
      <c r="I96" s="67"/>
    </row>
    <row r="97" spans="1:9" x14ac:dyDescent="0.25">
      <c r="A97" s="59"/>
      <c r="B97" s="60"/>
      <c r="C97" s="60">
        <f t="shared" si="1"/>
        <v>0</v>
      </c>
      <c r="D97" s="61"/>
      <c r="E97" s="60"/>
      <c r="F97" s="68"/>
      <c r="G97" s="62"/>
      <c r="H97" s="63"/>
      <c r="I97" s="69"/>
    </row>
    <row r="98" spans="1:9" x14ac:dyDescent="0.25">
      <c r="A98" s="53"/>
      <c r="B98" s="54"/>
      <c r="C98" s="54">
        <f t="shared" si="1"/>
        <v>0</v>
      </c>
      <c r="D98" s="55"/>
      <c r="E98" s="54"/>
      <c r="F98" s="66"/>
      <c r="G98" s="56"/>
      <c r="H98" s="57"/>
      <c r="I98" s="67"/>
    </row>
    <row r="99" spans="1:9" x14ac:dyDescent="0.25">
      <c r="A99" s="59"/>
      <c r="B99" s="60"/>
      <c r="C99" s="60">
        <f t="shared" si="1"/>
        <v>0</v>
      </c>
      <c r="D99" s="61"/>
      <c r="E99" s="60"/>
      <c r="F99" s="68"/>
      <c r="G99" s="62"/>
      <c r="H99" s="63"/>
      <c r="I99" s="69"/>
    </row>
    <row r="100" spans="1:9" x14ac:dyDescent="0.25">
      <c r="A100" s="53"/>
      <c r="B100" s="54"/>
      <c r="C100" s="54">
        <f t="shared" si="1"/>
        <v>0</v>
      </c>
      <c r="D100" s="55"/>
      <c r="E100" s="54"/>
      <c r="F100" s="66"/>
      <c r="G100" s="56"/>
      <c r="H100" s="57"/>
      <c r="I100" s="67"/>
    </row>
    <row r="101" spans="1:9" x14ac:dyDescent="0.25">
      <c r="A101" s="59"/>
      <c r="B101" s="60"/>
      <c r="C101" s="60">
        <f t="shared" si="1"/>
        <v>0</v>
      </c>
      <c r="D101" s="61"/>
      <c r="E101" s="60"/>
      <c r="F101" s="68"/>
      <c r="G101" s="62"/>
      <c r="H101" s="63"/>
      <c r="I101" s="69"/>
    </row>
    <row r="102" spans="1:9" x14ac:dyDescent="0.25">
      <c r="A102" s="53"/>
      <c r="B102" s="54"/>
      <c r="C102" s="54">
        <f t="shared" si="1"/>
        <v>0</v>
      </c>
      <c r="D102" s="55"/>
      <c r="E102" s="54"/>
      <c r="F102" s="66"/>
      <c r="G102" s="56"/>
      <c r="H102" s="57"/>
      <c r="I102" s="67"/>
    </row>
    <row r="103" spans="1:9" x14ac:dyDescent="0.25">
      <c r="A103" s="59"/>
      <c r="B103" s="60"/>
      <c r="C103" s="60">
        <f t="shared" si="1"/>
        <v>0</v>
      </c>
      <c r="D103" s="61"/>
      <c r="E103" s="60"/>
      <c r="F103" s="68"/>
      <c r="G103" s="62"/>
      <c r="H103" s="63"/>
      <c r="I103" s="69"/>
    </row>
    <row r="104" spans="1:9" x14ac:dyDescent="0.25">
      <c r="A104" s="53"/>
      <c r="B104" s="54"/>
      <c r="C104" s="54">
        <f t="shared" si="1"/>
        <v>0</v>
      </c>
      <c r="D104" s="55"/>
      <c r="E104" s="54"/>
      <c r="F104" s="66"/>
      <c r="G104" s="56"/>
      <c r="H104" s="57"/>
      <c r="I104" s="67"/>
    </row>
    <row r="105" spans="1:9" x14ac:dyDescent="0.25">
      <c r="A105" s="59"/>
      <c r="B105" s="60"/>
      <c r="C105" s="60">
        <f t="shared" si="1"/>
        <v>0</v>
      </c>
      <c r="D105" s="61"/>
      <c r="E105" s="60"/>
      <c r="F105" s="68"/>
      <c r="G105" s="62"/>
      <c r="H105" s="63"/>
      <c r="I105" s="69"/>
    </row>
    <row r="106" spans="1:9" x14ac:dyDescent="0.25">
      <c r="A106" s="53"/>
      <c r="B106" s="54"/>
      <c r="C106" s="54">
        <f t="shared" si="1"/>
        <v>0</v>
      </c>
      <c r="D106" s="55"/>
      <c r="E106" s="54"/>
      <c r="F106" s="66"/>
      <c r="G106" s="56"/>
      <c r="H106" s="57"/>
      <c r="I106" s="67"/>
    </row>
    <row r="107" spans="1:9" x14ac:dyDescent="0.25">
      <c r="A107" s="59"/>
      <c r="B107" s="60"/>
      <c r="C107" s="60">
        <f t="shared" si="1"/>
        <v>0</v>
      </c>
      <c r="D107" s="61"/>
      <c r="E107" s="60"/>
      <c r="F107" s="68"/>
      <c r="G107" s="62"/>
      <c r="H107" s="63"/>
      <c r="I107" s="69"/>
    </row>
    <row r="108" spans="1:9" x14ac:dyDescent="0.25">
      <c r="A108" s="53"/>
      <c r="B108" s="54"/>
      <c r="C108" s="54">
        <f t="shared" si="1"/>
        <v>0</v>
      </c>
      <c r="D108" s="55"/>
      <c r="E108" s="54"/>
      <c r="F108" s="66"/>
      <c r="G108" s="56"/>
      <c r="H108" s="57"/>
      <c r="I108" s="67"/>
    </row>
    <row r="109" spans="1:9" x14ac:dyDescent="0.25">
      <c r="A109" s="59"/>
      <c r="B109" s="60"/>
      <c r="C109" s="60">
        <f t="shared" si="1"/>
        <v>0</v>
      </c>
      <c r="D109" s="61"/>
      <c r="E109" s="60"/>
      <c r="F109" s="68"/>
      <c r="G109" s="62"/>
      <c r="H109" s="63"/>
      <c r="I109" s="69"/>
    </row>
    <row r="110" spans="1:9" x14ac:dyDescent="0.25">
      <c r="A110" s="53"/>
      <c r="B110" s="54"/>
      <c r="C110" s="54">
        <f t="shared" si="1"/>
        <v>0</v>
      </c>
      <c r="D110" s="55"/>
      <c r="E110" s="54"/>
      <c r="F110" s="66"/>
      <c r="G110" s="56"/>
      <c r="H110" s="57"/>
      <c r="I110" s="67"/>
    </row>
    <row r="111" spans="1:9" x14ac:dyDescent="0.25">
      <c r="A111" s="59"/>
      <c r="B111" s="60"/>
      <c r="C111" s="60">
        <f t="shared" si="1"/>
        <v>0</v>
      </c>
      <c r="D111" s="61"/>
      <c r="E111" s="60"/>
      <c r="F111" s="68"/>
      <c r="G111" s="62"/>
      <c r="H111" s="63"/>
      <c r="I111" s="69"/>
    </row>
    <row r="112" spans="1:9" x14ac:dyDescent="0.25">
      <c r="A112" s="53"/>
      <c r="B112" s="54"/>
      <c r="C112" s="54">
        <f t="shared" si="1"/>
        <v>0</v>
      </c>
      <c r="D112" s="55"/>
      <c r="E112" s="54"/>
      <c r="F112" s="66"/>
      <c r="G112" s="56"/>
      <c r="H112" s="57"/>
      <c r="I112" s="67"/>
    </row>
    <row r="113" spans="1:9" x14ac:dyDescent="0.25">
      <c r="A113" s="59"/>
      <c r="B113" s="60"/>
      <c r="C113" s="60">
        <f t="shared" si="1"/>
        <v>0</v>
      </c>
      <c r="D113" s="61"/>
      <c r="E113" s="60"/>
      <c r="F113" s="68"/>
      <c r="G113" s="62"/>
      <c r="H113" s="63"/>
      <c r="I113" s="69"/>
    </row>
    <row r="114" spans="1:9" x14ac:dyDescent="0.25">
      <c r="A114" s="53"/>
      <c r="B114" s="54"/>
      <c r="C114" s="54">
        <f t="shared" si="1"/>
        <v>0</v>
      </c>
      <c r="D114" s="55"/>
      <c r="E114" s="54"/>
      <c r="F114" s="66"/>
      <c r="G114" s="56"/>
      <c r="H114" s="57"/>
      <c r="I114" s="67"/>
    </row>
    <row r="115" spans="1:9" x14ac:dyDescent="0.25">
      <c r="A115" s="59"/>
      <c r="B115" s="60"/>
      <c r="C115" s="60">
        <f t="shared" si="1"/>
        <v>0</v>
      </c>
      <c r="D115" s="61"/>
      <c r="E115" s="60"/>
      <c r="F115" s="68"/>
      <c r="G115" s="62"/>
      <c r="H115" s="63"/>
      <c r="I115" s="69"/>
    </row>
    <row r="116" spans="1:9" x14ac:dyDescent="0.25">
      <c r="A116" s="53"/>
      <c r="B116" s="54"/>
      <c r="C116" s="54">
        <f t="shared" si="1"/>
        <v>0</v>
      </c>
      <c r="D116" s="55"/>
      <c r="E116" s="54"/>
      <c r="F116" s="66"/>
      <c r="G116" s="56"/>
      <c r="H116" s="57"/>
      <c r="I116" s="67"/>
    </row>
    <row r="117" spans="1:9" x14ac:dyDescent="0.25">
      <c r="A117" s="59"/>
      <c r="B117" s="60"/>
      <c r="C117" s="60">
        <f t="shared" si="1"/>
        <v>0</v>
      </c>
      <c r="D117" s="61"/>
      <c r="E117" s="60"/>
      <c r="F117" s="68"/>
      <c r="G117" s="62"/>
      <c r="H117" s="63"/>
      <c r="I117" s="69"/>
    </row>
    <row r="118" spans="1:9" x14ac:dyDescent="0.25">
      <c r="A118" s="53"/>
      <c r="B118" s="54"/>
      <c r="C118" s="54">
        <f t="shared" si="1"/>
        <v>0</v>
      </c>
      <c r="D118" s="55"/>
      <c r="E118" s="54"/>
      <c r="F118" s="66"/>
      <c r="G118" s="56"/>
      <c r="H118" s="57"/>
      <c r="I118" s="67"/>
    </row>
    <row r="119" spans="1:9" x14ac:dyDescent="0.25">
      <c r="A119" s="59"/>
      <c r="B119" s="60"/>
      <c r="C119" s="60">
        <f t="shared" si="1"/>
        <v>0</v>
      </c>
      <c r="D119" s="61"/>
      <c r="E119" s="60"/>
      <c r="F119" s="68"/>
      <c r="G119" s="62"/>
      <c r="H119" s="63"/>
      <c r="I119" s="69"/>
    </row>
    <row r="120" spans="1:9" x14ac:dyDescent="0.25">
      <c r="A120" s="53"/>
      <c r="B120" s="54"/>
      <c r="C120" s="54">
        <f t="shared" si="1"/>
        <v>0</v>
      </c>
      <c r="D120" s="55"/>
      <c r="E120" s="54"/>
      <c r="F120" s="66"/>
      <c r="G120" s="56"/>
      <c r="H120" s="57"/>
      <c r="I120" s="67"/>
    </row>
    <row r="121" spans="1:9" x14ac:dyDescent="0.25">
      <c r="A121" s="59"/>
      <c r="B121" s="60"/>
      <c r="C121" s="60">
        <f t="shared" si="1"/>
        <v>0</v>
      </c>
      <c r="D121" s="61"/>
      <c r="E121" s="60"/>
      <c r="F121" s="68"/>
      <c r="G121" s="62"/>
      <c r="H121" s="63"/>
      <c r="I121" s="69"/>
    </row>
    <row r="122" spans="1:9" x14ac:dyDescent="0.25">
      <c r="A122" s="53"/>
      <c r="B122" s="54"/>
      <c r="C122" s="54">
        <f t="shared" si="1"/>
        <v>0</v>
      </c>
      <c r="D122" s="55"/>
      <c r="E122" s="54"/>
      <c r="F122" s="66"/>
      <c r="G122" s="56"/>
      <c r="H122" s="57"/>
      <c r="I122" s="67"/>
    </row>
    <row r="123" spans="1:9" x14ac:dyDescent="0.25">
      <c r="A123" s="59"/>
      <c r="B123" s="60"/>
      <c r="C123" s="60">
        <f t="shared" si="1"/>
        <v>0</v>
      </c>
      <c r="D123" s="61"/>
      <c r="E123" s="60"/>
      <c r="F123" s="68"/>
      <c r="G123" s="62"/>
      <c r="H123" s="63"/>
      <c r="I123" s="69"/>
    </row>
    <row r="124" spans="1:9" x14ac:dyDescent="0.25">
      <c r="A124" s="53"/>
      <c r="B124" s="54"/>
      <c r="C124" s="54">
        <f t="shared" si="1"/>
        <v>0</v>
      </c>
      <c r="D124" s="55"/>
      <c r="E124" s="54"/>
      <c r="F124" s="66"/>
      <c r="G124" s="56"/>
      <c r="H124" s="57"/>
      <c r="I124" s="67"/>
    </row>
    <row r="125" spans="1:9" x14ac:dyDescent="0.25">
      <c r="A125" s="59"/>
      <c r="B125" s="60"/>
      <c r="C125" s="60">
        <f t="shared" si="1"/>
        <v>0</v>
      </c>
      <c r="D125" s="61"/>
      <c r="E125" s="60"/>
      <c r="F125" s="68"/>
      <c r="G125" s="62"/>
      <c r="H125" s="63"/>
      <c r="I125" s="69"/>
    </row>
    <row r="126" spans="1:9" x14ac:dyDescent="0.25">
      <c r="A126" s="53"/>
      <c r="B126" s="54"/>
      <c r="C126" s="54">
        <f t="shared" si="1"/>
        <v>0</v>
      </c>
      <c r="D126" s="55"/>
      <c r="E126" s="54"/>
      <c r="F126" s="66"/>
      <c r="G126" s="56"/>
      <c r="H126" s="57"/>
      <c r="I126" s="67"/>
    </row>
    <row r="127" spans="1:9" x14ac:dyDescent="0.25">
      <c r="A127" s="59"/>
      <c r="B127" s="60"/>
      <c r="C127" s="60">
        <f t="shared" si="1"/>
        <v>0</v>
      </c>
      <c r="D127" s="61"/>
      <c r="E127" s="60"/>
      <c r="F127" s="68"/>
      <c r="G127" s="62"/>
      <c r="H127" s="63"/>
      <c r="I127" s="69"/>
    </row>
    <row r="128" spans="1:9" x14ac:dyDescent="0.25">
      <c r="A128" s="53"/>
      <c r="B128" s="54"/>
      <c r="C128" s="54">
        <f t="shared" si="1"/>
        <v>0</v>
      </c>
      <c r="D128" s="55"/>
      <c r="E128" s="54"/>
      <c r="F128" s="66"/>
      <c r="G128" s="56"/>
      <c r="H128" s="57"/>
      <c r="I128" s="67"/>
    </row>
    <row r="129" spans="1:9" x14ac:dyDescent="0.25">
      <c r="A129" s="59"/>
      <c r="B129" s="60"/>
      <c r="C129" s="60">
        <f t="shared" si="1"/>
        <v>0</v>
      </c>
      <c r="D129" s="61"/>
      <c r="E129" s="60"/>
      <c r="F129" s="68"/>
      <c r="G129" s="62"/>
      <c r="H129" s="63"/>
      <c r="I129" s="69"/>
    </row>
    <row r="130" spans="1:9" x14ac:dyDescent="0.25">
      <c r="A130" s="53"/>
      <c r="B130" s="54"/>
      <c r="C130" s="54">
        <f t="shared" si="1"/>
        <v>0</v>
      </c>
      <c r="D130" s="55"/>
      <c r="E130" s="54"/>
      <c r="F130" s="66"/>
      <c r="G130" s="56"/>
      <c r="H130" s="57"/>
      <c r="I130" s="67"/>
    </row>
    <row r="131" spans="1:9" x14ac:dyDescent="0.25">
      <c r="A131" s="59"/>
      <c r="B131" s="60"/>
      <c r="C131" s="60">
        <f t="shared" si="1"/>
        <v>0</v>
      </c>
      <c r="D131" s="61"/>
      <c r="E131" s="60"/>
      <c r="F131" s="68"/>
      <c r="G131" s="62"/>
      <c r="H131" s="63"/>
      <c r="I131" s="69"/>
    </row>
    <row r="132" spans="1:9" x14ac:dyDescent="0.25">
      <c r="A132" s="53"/>
      <c r="B132" s="54"/>
      <c r="C132" s="54">
        <f t="shared" si="1"/>
        <v>0</v>
      </c>
      <c r="D132" s="55"/>
      <c r="E132" s="54"/>
      <c r="F132" s="66"/>
      <c r="G132" s="56"/>
      <c r="H132" s="57"/>
      <c r="I132" s="67"/>
    </row>
    <row r="133" spans="1:9" x14ac:dyDescent="0.25">
      <c r="A133" s="59"/>
      <c r="B133" s="60"/>
      <c r="C133" s="60">
        <f t="shared" si="1"/>
        <v>0</v>
      </c>
      <c r="D133" s="61"/>
      <c r="E133" s="60"/>
      <c r="F133" s="68"/>
      <c r="G133" s="62"/>
      <c r="H133" s="63"/>
      <c r="I133" s="69"/>
    </row>
    <row r="134" spans="1:9" x14ac:dyDescent="0.25">
      <c r="A134" s="53"/>
      <c r="B134" s="54"/>
      <c r="C134" s="54">
        <f t="shared" si="1"/>
        <v>0</v>
      </c>
      <c r="D134" s="55"/>
      <c r="E134" s="54"/>
      <c r="F134" s="66"/>
      <c r="G134" s="56"/>
      <c r="H134" s="57"/>
      <c r="I134" s="67"/>
    </row>
    <row r="135" spans="1:9" x14ac:dyDescent="0.25">
      <c r="A135" s="59"/>
      <c r="B135" s="60"/>
      <c r="C135" s="60">
        <f t="shared" si="1"/>
        <v>0</v>
      </c>
      <c r="D135" s="61"/>
      <c r="E135" s="60"/>
      <c r="F135" s="68"/>
      <c r="G135" s="62"/>
      <c r="H135" s="63"/>
      <c r="I135" s="69"/>
    </row>
    <row r="136" spans="1:9" x14ac:dyDescent="0.25">
      <c r="A136" s="53"/>
      <c r="B136" s="54"/>
      <c r="C136" s="54">
        <f t="shared" ref="C136:C150" si="2">A136*B136</f>
        <v>0</v>
      </c>
      <c r="D136" s="55"/>
      <c r="E136" s="54"/>
      <c r="F136" s="66"/>
      <c r="G136" s="56"/>
      <c r="H136" s="57"/>
      <c r="I136" s="67"/>
    </row>
    <row r="137" spans="1:9" x14ac:dyDescent="0.25">
      <c r="A137" s="59"/>
      <c r="B137" s="60"/>
      <c r="C137" s="60">
        <f t="shared" si="2"/>
        <v>0</v>
      </c>
      <c r="D137" s="61"/>
      <c r="E137" s="60"/>
      <c r="F137" s="68"/>
      <c r="G137" s="62"/>
      <c r="H137" s="63"/>
      <c r="I137" s="69"/>
    </row>
    <row r="138" spans="1:9" x14ac:dyDescent="0.25">
      <c r="A138" s="53"/>
      <c r="B138" s="54"/>
      <c r="C138" s="54">
        <f t="shared" si="2"/>
        <v>0</v>
      </c>
      <c r="D138" s="55"/>
      <c r="E138" s="54"/>
      <c r="F138" s="66"/>
      <c r="G138" s="56"/>
      <c r="H138" s="57"/>
      <c r="I138" s="67"/>
    </row>
    <row r="139" spans="1:9" x14ac:dyDescent="0.25">
      <c r="A139" s="59"/>
      <c r="B139" s="60"/>
      <c r="C139" s="60">
        <f t="shared" si="2"/>
        <v>0</v>
      </c>
      <c r="D139" s="61"/>
      <c r="E139" s="60"/>
      <c r="F139" s="68"/>
      <c r="G139" s="62"/>
      <c r="H139" s="63"/>
      <c r="I139" s="69"/>
    </row>
    <row r="140" spans="1:9" x14ac:dyDescent="0.25">
      <c r="A140" s="53"/>
      <c r="B140" s="54"/>
      <c r="C140" s="54">
        <f t="shared" si="2"/>
        <v>0</v>
      </c>
      <c r="D140" s="55"/>
      <c r="E140" s="54"/>
      <c r="F140" s="66"/>
      <c r="G140" s="56"/>
      <c r="H140" s="57"/>
      <c r="I140" s="67"/>
    </row>
    <row r="141" spans="1:9" x14ac:dyDescent="0.25">
      <c r="A141" s="59"/>
      <c r="B141" s="60"/>
      <c r="C141" s="60">
        <f t="shared" si="2"/>
        <v>0</v>
      </c>
      <c r="D141" s="61"/>
      <c r="E141" s="60"/>
      <c r="F141" s="68"/>
      <c r="G141" s="62"/>
      <c r="H141" s="63"/>
      <c r="I141" s="69"/>
    </row>
    <row r="142" spans="1:9" x14ac:dyDescent="0.25">
      <c r="A142" s="53"/>
      <c r="B142" s="54"/>
      <c r="C142" s="54">
        <f t="shared" si="2"/>
        <v>0</v>
      </c>
      <c r="D142" s="55"/>
      <c r="E142" s="54"/>
      <c r="F142" s="66"/>
      <c r="G142" s="56"/>
      <c r="H142" s="57"/>
      <c r="I142" s="67"/>
    </row>
    <row r="143" spans="1:9" x14ac:dyDescent="0.25">
      <c r="A143" s="59"/>
      <c r="B143" s="60"/>
      <c r="C143" s="60">
        <f t="shared" si="2"/>
        <v>0</v>
      </c>
      <c r="D143" s="61"/>
      <c r="E143" s="60"/>
      <c r="F143" s="68"/>
      <c r="G143" s="62"/>
      <c r="H143" s="63"/>
      <c r="I143" s="69"/>
    </row>
    <row r="144" spans="1:9" x14ac:dyDescent="0.25">
      <c r="A144" s="53"/>
      <c r="B144" s="54"/>
      <c r="C144" s="54">
        <f t="shared" si="2"/>
        <v>0</v>
      </c>
      <c r="D144" s="55"/>
      <c r="E144" s="54"/>
      <c r="F144" s="66"/>
      <c r="G144" s="56"/>
      <c r="H144" s="57"/>
      <c r="I144" s="67"/>
    </row>
    <row r="145" spans="1:9" x14ac:dyDescent="0.25">
      <c r="A145" s="59"/>
      <c r="B145" s="60"/>
      <c r="C145" s="60">
        <f t="shared" si="2"/>
        <v>0</v>
      </c>
      <c r="D145" s="61"/>
      <c r="E145" s="60"/>
      <c r="F145" s="68"/>
      <c r="G145" s="62"/>
      <c r="H145" s="63"/>
      <c r="I145" s="69"/>
    </row>
    <row r="146" spans="1:9" x14ac:dyDescent="0.25">
      <c r="A146" s="53"/>
      <c r="B146" s="54"/>
      <c r="C146" s="54">
        <f t="shared" si="2"/>
        <v>0</v>
      </c>
      <c r="D146" s="55"/>
      <c r="E146" s="54"/>
      <c r="F146" s="66"/>
      <c r="G146" s="56"/>
      <c r="H146" s="57"/>
      <c r="I146" s="67"/>
    </row>
    <row r="147" spans="1:9" x14ac:dyDescent="0.25">
      <c r="A147" s="59"/>
      <c r="B147" s="60"/>
      <c r="C147" s="60">
        <f t="shared" si="2"/>
        <v>0</v>
      </c>
      <c r="D147" s="61"/>
      <c r="E147" s="60"/>
      <c r="F147" s="68"/>
      <c r="G147" s="62"/>
      <c r="H147" s="63"/>
      <c r="I147" s="69"/>
    </row>
    <row r="148" spans="1:9" x14ac:dyDescent="0.25">
      <c r="A148" s="53"/>
      <c r="B148" s="54"/>
      <c r="C148" s="54">
        <f t="shared" si="2"/>
        <v>0</v>
      </c>
      <c r="D148" s="55"/>
      <c r="E148" s="54"/>
      <c r="F148" s="66"/>
      <c r="G148" s="56"/>
      <c r="H148" s="57"/>
      <c r="I148" s="67"/>
    </row>
    <row r="149" spans="1:9" x14ac:dyDescent="0.25">
      <c r="A149" s="59"/>
      <c r="B149" s="60"/>
      <c r="C149" s="60">
        <f t="shared" si="2"/>
        <v>0</v>
      </c>
      <c r="D149" s="61"/>
      <c r="E149" s="60"/>
      <c r="F149" s="68"/>
      <c r="G149" s="62"/>
      <c r="H149" s="63"/>
      <c r="I149" s="69"/>
    </row>
    <row r="150" spans="1:9" x14ac:dyDescent="0.25">
      <c r="A150" s="53"/>
      <c r="B150" s="54"/>
      <c r="C150" s="70">
        <f t="shared" si="2"/>
        <v>0</v>
      </c>
      <c r="D150" s="55"/>
      <c r="E150" s="54"/>
      <c r="F150" s="66"/>
      <c r="G150" s="71"/>
      <c r="H150" s="57"/>
      <c r="I150" s="67"/>
    </row>
  </sheetData>
  <mergeCells count="2">
    <mergeCell ref="A1:B3"/>
    <mergeCell ref="G1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6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6"/>
  <sheetViews>
    <sheetView showGridLines="0" rightToLeft="1" zoomScale="70" zoomScaleNormal="70" workbookViewId="0">
      <pane ySplit="4" topLeftCell="A5" activePane="bottomLeft" state="frozen"/>
      <selection activeCell="G48" sqref="G48"/>
      <selection pane="bottomLeft" activeCell="G48" sqref="G48"/>
    </sheetView>
  </sheetViews>
  <sheetFormatPr defaultColWidth="9" defaultRowHeight="21" x14ac:dyDescent="0.25"/>
  <cols>
    <col min="1" max="1" width="17.42578125" style="215" customWidth="1"/>
    <col min="2" max="2" width="22" style="215" customWidth="1"/>
    <col min="3" max="3" width="28.42578125" style="216" bestFit="1" customWidth="1"/>
    <col min="4" max="4" width="20.85546875" style="216" customWidth="1"/>
    <col min="5" max="5" width="32.140625" style="216" bestFit="1" customWidth="1"/>
    <col min="6" max="6" width="46.85546875" style="216" bestFit="1" customWidth="1"/>
    <col min="7" max="7" width="19.85546875" style="216" bestFit="1" customWidth="1"/>
    <col min="8" max="8" width="19.42578125" style="215" customWidth="1"/>
    <col min="9" max="9" width="22.42578125" style="217" bestFit="1" customWidth="1"/>
    <col min="10" max="10" width="16.7109375" style="214" customWidth="1"/>
    <col min="11" max="11" width="20.85546875" style="214" customWidth="1"/>
    <col min="12" max="16384" width="9" style="214"/>
  </cols>
  <sheetData>
    <row r="1" spans="1:9" ht="40.5" customHeight="1" x14ac:dyDescent="0.25">
      <c r="A1" s="454"/>
      <c r="B1" s="455"/>
      <c r="C1" s="460">
        <f ca="1">TODAY()</f>
        <v>45858</v>
      </c>
      <c r="E1" s="218" t="s">
        <v>102</v>
      </c>
      <c r="F1" s="219">
        <f>SUM(C5:C191)</f>
        <v>774680</v>
      </c>
      <c r="G1" s="462" t="s">
        <v>110</v>
      </c>
      <c r="H1" s="462"/>
      <c r="I1" s="462"/>
    </row>
    <row r="2" spans="1:9" ht="40.5" customHeight="1" x14ac:dyDescent="0.25">
      <c r="A2" s="456"/>
      <c r="B2" s="457"/>
      <c r="C2" s="460"/>
      <c r="E2" s="220" t="s">
        <v>103</v>
      </c>
      <c r="F2" s="221">
        <f>SUM(G5:G191)</f>
        <v>774680</v>
      </c>
      <c r="G2" s="462"/>
      <c r="H2" s="462"/>
      <c r="I2" s="462"/>
    </row>
    <row r="3" spans="1:9" ht="40.5" customHeight="1" thickBot="1" x14ac:dyDescent="0.3">
      <c r="A3" s="458"/>
      <c r="B3" s="459"/>
      <c r="C3" s="461"/>
      <c r="E3" s="222" t="s">
        <v>104</v>
      </c>
      <c r="F3" s="223">
        <f>F1-F2</f>
        <v>0</v>
      </c>
      <c r="G3" s="463"/>
      <c r="H3" s="463"/>
      <c r="I3" s="463"/>
    </row>
    <row r="4" spans="1:9" ht="47.25" customHeight="1" x14ac:dyDescent="0.25">
      <c r="A4" s="224" t="s">
        <v>1</v>
      </c>
      <c r="B4" s="225" t="s">
        <v>2</v>
      </c>
      <c r="C4" s="226" t="s">
        <v>3</v>
      </c>
      <c r="D4" s="226" t="s">
        <v>16</v>
      </c>
      <c r="E4" s="226" t="s">
        <v>89</v>
      </c>
      <c r="F4" s="226" t="s">
        <v>24</v>
      </c>
      <c r="G4" s="227" t="s">
        <v>96</v>
      </c>
      <c r="H4" s="225" t="s">
        <v>97</v>
      </c>
      <c r="I4" s="219" t="s">
        <v>98</v>
      </c>
    </row>
    <row r="5" spans="1:9" x14ac:dyDescent="0.25">
      <c r="A5" s="228">
        <v>20</v>
      </c>
      <c r="B5" s="229">
        <v>130</v>
      </c>
      <c r="C5" s="230">
        <f t="shared" ref="C5:C36" si="0">A5*B5</f>
        <v>2600</v>
      </c>
      <c r="D5" s="231"/>
      <c r="E5" s="229" t="s">
        <v>60</v>
      </c>
      <c r="F5" s="232"/>
      <c r="G5" s="233"/>
      <c r="H5" s="234"/>
      <c r="I5" s="235"/>
    </row>
    <row r="6" spans="1:9" x14ac:dyDescent="0.25">
      <c r="A6" s="236">
        <v>22</v>
      </c>
      <c r="B6" s="237">
        <v>130</v>
      </c>
      <c r="C6" s="230">
        <f t="shared" si="0"/>
        <v>2860</v>
      </c>
      <c r="D6" s="238"/>
      <c r="E6" s="237" t="s">
        <v>60</v>
      </c>
      <c r="F6" s="239"/>
      <c r="G6" s="240"/>
      <c r="H6" s="241"/>
      <c r="I6" s="242"/>
    </row>
    <row r="7" spans="1:9" x14ac:dyDescent="0.25">
      <c r="A7" s="228">
        <v>22</v>
      </c>
      <c r="B7" s="229">
        <v>130</v>
      </c>
      <c r="C7" s="230">
        <f t="shared" si="0"/>
        <v>2860</v>
      </c>
      <c r="D7" s="231"/>
      <c r="E7" s="229" t="s">
        <v>60</v>
      </c>
      <c r="F7" s="232"/>
      <c r="G7" s="233"/>
      <c r="H7" s="234"/>
      <c r="I7" s="235"/>
    </row>
    <row r="8" spans="1:9" x14ac:dyDescent="0.25">
      <c r="A8" s="236">
        <v>20</v>
      </c>
      <c r="B8" s="237">
        <v>130</v>
      </c>
      <c r="C8" s="230">
        <f t="shared" si="0"/>
        <v>2600</v>
      </c>
      <c r="D8" s="238"/>
      <c r="E8" s="237" t="s">
        <v>60</v>
      </c>
      <c r="F8" s="239"/>
      <c r="G8" s="240"/>
      <c r="H8" s="241"/>
      <c r="I8" s="242"/>
    </row>
    <row r="9" spans="1:9" x14ac:dyDescent="0.25">
      <c r="A9" s="228">
        <v>20</v>
      </c>
      <c r="B9" s="229">
        <v>130</v>
      </c>
      <c r="C9" s="230">
        <f t="shared" si="0"/>
        <v>2600</v>
      </c>
      <c r="D9" s="231"/>
      <c r="E9" s="229" t="s">
        <v>60</v>
      </c>
      <c r="F9" s="232"/>
      <c r="G9" s="233"/>
      <c r="H9" s="234"/>
      <c r="I9" s="235"/>
    </row>
    <row r="10" spans="1:9" x14ac:dyDescent="0.25">
      <c r="A10" s="236">
        <v>20</v>
      </c>
      <c r="B10" s="237">
        <v>130</v>
      </c>
      <c r="C10" s="230">
        <f t="shared" si="0"/>
        <v>2600</v>
      </c>
      <c r="D10" s="238"/>
      <c r="E10" s="237" t="s">
        <v>60</v>
      </c>
      <c r="F10" s="239"/>
      <c r="G10" s="240"/>
      <c r="H10" s="241"/>
      <c r="I10" s="242"/>
    </row>
    <row r="11" spans="1:9" x14ac:dyDescent="0.25">
      <c r="A11" s="228">
        <v>22</v>
      </c>
      <c r="B11" s="229">
        <v>310</v>
      </c>
      <c r="C11" s="230">
        <f t="shared" si="0"/>
        <v>6820</v>
      </c>
      <c r="D11" s="231"/>
      <c r="E11" s="229" t="s">
        <v>61</v>
      </c>
      <c r="F11" s="232"/>
      <c r="G11" s="233"/>
      <c r="H11" s="234"/>
      <c r="I11" s="235"/>
    </row>
    <row r="12" spans="1:9" x14ac:dyDescent="0.25">
      <c r="A12" s="236">
        <v>20</v>
      </c>
      <c r="B12" s="237">
        <v>310</v>
      </c>
      <c r="C12" s="230">
        <f t="shared" si="0"/>
        <v>6200</v>
      </c>
      <c r="D12" s="238"/>
      <c r="E12" s="237" t="s">
        <v>61</v>
      </c>
      <c r="F12" s="239"/>
      <c r="G12" s="240"/>
      <c r="H12" s="241"/>
      <c r="I12" s="242"/>
    </row>
    <row r="13" spans="1:9" x14ac:dyDescent="0.25">
      <c r="A13" s="228">
        <v>20</v>
      </c>
      <c r="B13" s="229">
        <v>310</v>
      </c>
      <c r="C13" s="230">
        <f t="shared" si="0"/>
        <v>6200</v>
      </c>
      <c r="D13" s="231"/>
      <c r="E13" s="229" t="s">
        <v>61</v>
      </c>
      <c r="F13" s="232"/>
      <c r="G13" s="233"/>
      <c r="H13" s="234"/>
      <c r="I13" s="235"/>
    </row>
    <row r="14" spans="1:9" x14ac:dyDescent="0.25">
      <c r="A14" s="236">
        <v>20</v>
      </c>
      <c r="B14" s="237">
        <v>310</v>
      </c>
      <c r="C14" s="230">
        <f t="shared" si="0"/>
        <v>6200</v>
      </c>
      <c r="D14" s="238"/>
      <c r="E14" s="237" t="s">
        <v>61</v>
      </c>
      <c r="F14" s="239"/>
      <c r="G14" s="240"/>
      <c r="H14" s="241"/>
      <c r="I14" s="242"/>
    </row>
    <row r="15" spans="1:9" x14ac:dyDescent="0.25">
      <c r="A15" s="228">
        <v>22</v>
      </c>
      <c r="B15" s="229">
        <v>300</v>
      </c>
      <c r="C15" s="230">
        <f t="shared" si="0"/>
        <v>6600</v>
      </c>
      <c r="D15" s="231"/>
      <c r="E15" s="229" t="s">
        <v>68</v>
      </c>
      <c r="F15" s="232"/>
      <c r="G15" s="233"/>
      <c r="H15" s="234"/>
      <c r="I15" s="235"/>
    </row>
    <row r="16" spans="1:9" x14ac:dyDescent="0.25">
      <c r="A16" s="236">
        <v>20</v>
      </c>
      <c r="B16" s="237">
        <v>300</v>
      </c>
      <c r="C16" s="230">
        <f t="shared" si="0"/>
        <v>6000</v>
      </c>
      <c r="D16" s="238"/>
      <c r="E16" s="237" t="s">
        <v>68</v>
      </c>
      <c r="F16" s="239"/>
      <c r="G16" s="240"/>
      <c r="H16" s="241"/>
      <c r="I16" s="242"/>
    </row>
    <row r="17" spans="1:10" x14ac:dyDescent="0.25">
      <c r="A17" s="228">
        <v>20</v>
      </c>
      <c r="B17" s="229">
        <v>300</v>
      </c>
      <c r="C17" s="230">
        <f t="shared" si="0"/>
        <v>6000</v>
      </c>
      <c r="D17" s="231"/>
      <c r="E17" s="229" t="s">
        <v>68</v>
      </c>
      <c r="F17" s="232"/>
      <c r="G17" s="233"/>
      <c r="H17" s="234"/>
      <c r="I17" s="235"/>
    </row>
    <row r="18" spans="1:10" x14ac:dyDescent="0.25">
      <c r="A18" s="236">
        <v>20</v>
      </c>
      <c r="B18" s="237">
        <v>300</v>
      </c>
      <c r="C18" s="230">
        <f t="shared" si="0"/>
        <v>6000</v>
      </c>
      <c r="D18" s="238"/>
      <c r="E18" s="237" t="s">
        <v>68</v>
      </c>
      <c r="F18" s="239"/>
      <c r="G18" s="240"/>
      <c r="H18" s="241"/>
      <c r="I18" s="242"/>
    </row>
    <row r="19" spans="1:10" x14ac:dyDescent="0.25">
      <c r="A19" s="228">
        <v>22</v>
      </c>
      <c r="B19" s="229">
        <v>310</v>
      </c>
      <c r="C19" s="230">
        <f t="shared" si="0"/>
        <v>6820</v>
      </c>
      <c r="D19" s="231">
        <v>45232</v>
      </c>
      <c r="E19" s="229" t="s">
        <v>61</v>
      </c>
      <c r="F19" s="232"/>
      <c r="G19" s="233"/>
      <c r="H19" s="234"/>
      <c r="I19" s="235"/>
    </row>
    <row r="20" spans="1:10" x14ac:dyDescent="0.25">
      <c r="A20" s="236">
        <v>22</v>
      </c>
      <c r="B20" s="237">
        <v>310</v>
      </c>
      <c r="C20" s="230">
        <f t="shared" si="0"/>
        <v>6820</v>
      </c>
      <c r="D20" s="238">
        <v>45232</v>
      </c>
      <c r="E20" s="237" t="s">
        <v>61</v>
      </c>
      <c r="F20" s="239"/>
      <c r="G20" s="240"/>
      <c r="H20" s="241"/>
      <c r="I20" s="242"/>
    </row>
    <row r="21" spans="1:10" x14ac:dyDescent="0.25">
      <c r="A21" s="228">
        <v>22</v>
      </c>
      <c r="B21" s="229">
        <v>130</v>
      </c>
      <c r="C21" s="230">
        <f t="shared" si="0"/>
        <v>2860</v>
      </c>
      <c r="D21" s="231">
        <v>45232</v>
      </c>
      <c r="E21" s="229" t="s">
        <v>60</v>
      </c>
      <c r="F21" s="232"/>
      <c r="G21" s="233"/>
      <c r="H21" s="234"/>
      <c r="I21" s="235"/>
    </row>
    <row r="22" spans="1:10" x14ac:dyDescent="0.25">
      <c r="A22" s="236">
        <v>20</v>
      </c>
      <c r="B22" s="237">
        <v>130</v>
      </c>
      <c r="C22" s="230">
        <f t="shared" si="0"/>
        <v>2600</v>
      </c>
      <c r="D22" s="238">
        <v>45232</v>
      </c>
      <c r="E22" s="237" t="s">
        <v>60</v>
      </c>
      <c r="F22" s="239"/>
      <c r="G22" s="243">
        <v>85240</v>
      </c>
      <c r="H22" s="241">
        <v>1737</v>
      </c>
      <c r="I22" s="242">
        <v>45234</v>
      </c>
    </row>
    <row r="23" spans="1:10" x14ac:dyDescent="0.25">
      <c r="A23" s="228">
        <v>22</v>
      </c>
      <c r="B23" s="229">
        <v>310</v>
      </c>
      <c r="C23" s="230">
        <f t="shared" si="0"/>
        <v>6820</v>
      </c>
      <c r="D23" s="231">
        <v>45235</v>
      </c>
      <c r="E23" s="229" t="s">
        <v>61</v>
      </c>
      <c r="F23" s="232"/>
      <c r="G23" s="233"/>
      <c r="H23" s="234"/>
      <c r="I23" s="235"/>
    </row>
    <row r="24" spans="1:10" x14ac:dyDescent="0.25">
      <c r="A24" s="236">
        <v>22</v>
      </c>
      <c r="B24" s="237">
        <v>310</v>
      </c>
      <c r="C24" s="230">
        <f t="shared" si="0"/>
        <v>6820</v>
      </c>
      <c r="D24" s="238">
        <v>45235</v>
      </c>
      <c r="E24" s="237" t="s">
        <v>61</v>
      </c>
      <c r="F24" s="239"/>
      <c r="G24" s="240"/>
      <c r="H24" s="241"/>
      <c r="I24" s="242"/>
    </row>
    <row r="25" spans="1:10" x14ac:dyDescent="0.25">
      <c r="A25" s="228">
        <v>20</v>
      </c>
      <c r="B25" s="229">
        <v>130</v>
      </c>
      <c r="C25" s="230">
        <f t="shared" si="0"/>
        <v>2600</v>
      </c>
      <c r="D25" s="231">
        <v>45235</v>
      </c>
      <c r="E25" s="229" t="s">
        <v>60</v>
      </c>
      <c r="F25" s="232"/>
      <c r="G25" s="243">
        <v>9420</v>
      </c>
      <c r="H25" s="234">
        <v>1785</v>
      </c>
      <c r="I25" s="235">
        <v>45238</v>
      </c>
    </row>
    <row r="26" spans="1:10" x14ac:dyDescent="0.25">
      <c r="A26" s="236">
        <v>22</v>
      </c>
      <c r="B26" s="237">
        <v>130</v>
      </c>
      <c r="C26" s="230">
        <f t="shared" si="0"/>
        <v>2860</v>
      </c>
      <c r="D26" s="238">
        <v>45239</v>
      </c>
      <c r="E26" s="237" t="s">
        <v>60</v>
      </c>
      <c r="F26" s="239"/>
      <c r="G26" s="240"/>
      <c r="H26" s="241"/>
      <c r="I26" s="242"/>
    </row>
    <row r="27" spans="1:10" x14ac:dyDescent="0.25">
      <c r="A27" s="228">
        <v>22</v>
      </c>
      <c r="B27" s="229">
        <v>130</v>
      </c>
      <c r="C27" s="230">
        <f t="shared" si="0"/>
        <v>2860</v>
      </c>
      <c r="D27" s="231">
        <v>45239</v>
      </c>
      <c r="E27" s="229" t="s">
        <v>60</v>
      </c>
      <c r="F27" s="232"/>
      <c r="G27" s="233"/>
      <c r="H27" s="234"/>
      <c r="I27" s="235"/>
    </row>
    <row r="28" spans="1:10" x14ac:dyDescent="0.25">
      <c r="A28" s="236">
        <v>22</v>
      </c>
      <c r="B28" s="237">
        <v>130</v>
      </c>
      <c r="C28" s="230">
        <f t="shared" si="0"/>
        <v>2860</v>
      </c>
      <c r="D28" s="238" t="s">
        <v>111</v>
      </c>
      <c r="E28" s="237" t="s">
        <v>60</v>
      </c>
      <c r="F28" s="239"/>
      <c r="G28" s="240"/>
      <c r="H28" s="241"/>
      <c r="I28" s="242"/>
    </row>
    <row r="29" spans="1:10" x14ac:dyDescent="0.25">
      <c r="A29" s="228">
        <v>22</v>
      </c>
      <c r="B29" s="229">
        <v>310</v>
      </c>
      <c r="C29" s="230">
        <f t="shared" si="0"/>
        <v>6820</v>
      </c>
      <c r="D29" s="231">
        <v>45239</v>
      </c>
      <c r="E29" s="229" t="s">
        <v>61</v>
      </c>
      <c r="F29" s="232"/>
      <c r="G29" s="233"/>
      <c r="H29" s="234"/>
      <c r="I29" s="235"/>
    </row>
    <row r="30" spans="1:10" x14ac:dyDescent="0.25">
      <c r="A30" s="236">
        <v>22</v>
      </c>
      <c r="B30" s="237">
        <v>310</v>
      </c>
      <c r="C30" s="230">
        <f t="shared" si="0"/>
        <v>6820</v>
      </c>
      <c r="D30" s="238">
        <v>45239</v>
      </c>
      <c r="E30" s="237" t="s">
        <v>61</v>
      </c>
      <c r="F30" s="239"/>
      <c r="G30" s="243">
        <v>22220</v>
      </c>
      <c r="H30" s="241">
        <v>1795</v>
      </c>
      <c r="I30" s="242">
        <v>45241</v>
      </c>
    </row>
    <row r="31" spans="1:10" x14ac:dyDescent="0.25">
      <c r="A31" s="228">
        <v>3</v>
      </c>
      <c r="B31" s="229">
        <v>600</v>
      </c>
      <c r="C31" s="230">
        <f t="shared" si="0"/>
        <v>1800</v>
      </c>
      <c r="D31" s="231">
        <v>45245</v>
      </c>
      <c r="E31" s="229" t="s">
        <v>60</v>
      </c>
      <c r="F31" s="232"/>
      <c r="G31" s="243">
        <v>1800</v>
      </c>
      <c r="H31" s="234">
        <v>1822</v>
      </c>
      <c r="I31" s="235">
        <v>45245</v>
      </c>
      <c r="J31" s="214" t="s">
        <v>112</v>
      </c>
    </row>
    <row r="32" spans="1:10" x14ac:dyDescent="0.25">
      <c r="A32" s="236">
        <v>2</v>
      </c>
      <c r="B32" s="237">
        <v>600</v>
      </c>
      <c r="C32" s="230">
        <f t="shared" si="0"/>
        <v>1200</v>
      </c>
      <c r="D32" s="238">
        <v>45248</v>
      </c>
      <c r="E32" s="237" t="s">
        <v>60</v>
      </c>
      <c r="F32" s="239" t="s">
        <v>82</v>
      </c>
      <c r="G32" s="243">
        <v>1200</v>
      </c>
      <c r="H32" s="241">
        <v>1852</v>
      </c>
      <c r="I32" s="242">
        <v>45249</v>
      </c>
      <c r="J32" s="214" t="s">
        <v>112</v>
      </c>
    </row>
    <row r="33" spans="1:9" x14ac:dyDescent="0.25">
      <c r="A33" s="228">
        <v>8</v>
      </c>
      <c r="B33" s="229">
        <v>150</v>
      </c>
      <c r="C33" s="230">
        <f t="shared" si="0"/>
        <v>1200</v>
      </c>
      <c r="D33" s="231">
        <v>45249</v>
      </c>
      <c r="E33" s="229" t="s">
        <v>60</v>
      </c>
      <c r="F33" s="232" t="s">
        <v>82</v>
      </c>
      <c r="G33" s="243">
        <v>8020</v>
      </c>
      <c r="H33" s="234">
        <v>1865</v>
      </c>
      <c r="I33" s="235">
        <v>45251</v>
      </c>
    </row>
    <row r="34" spans="1:9" x14ac:dyDescent="0.25">
      <c r="A34" s="236">
        <v>22</v>
      </c>
      <c r="B34" s="237">
        <v>130</v>
      </c>
      <c r="C34" s="230">
        <f t="shared" si="0"/>
        <v>2860</v>
      </c>
      <c r="D34" s="238">
        <v>45260</v>
      </c>
      <c r="E34" s="237" t="s">
        <v>60</v>
      </c>
      <c r="F34" s="239" t="s">
        <v>118</v>
      </c>
      <c r="G34" s="240"/>
      <c r="H34" s="241"/>
      <c r="I34" s="242"/>
    </row>
    <row r="35" spans="1:9" x14ac:dyDescent="0.25">
      <c r="A35" s="228">
        <v>22</v>
      </c>
      <c r="B35" s="229">
        <v>130</v>
      </c>
      <c r="C35" s="230">
        <f t="shared" si="0"/>
        <v>2860</v>
      </c>
      <c r="D35" s="231">
        <v>45260</v>
      </c>
      <c r="E35" s="229" t="s">
        <v>60</v>
      </c>
      <c r="F35" s="232" t="s">
        <v>118</v>
      </c>
      <c r="G35" s="233"/>
      <c r="H35" s="234"/>
      <c r="I35" s="235"/>
    </row>
    <row r="36" spans="1:9" x14ac:dyDescent="0.25">
      <c r="A36" s="236">
        <v>22</v>
      </c>
      <c r="B36" s="237">
        <v>310</v>
      </c>
      <c r="C36" s="230">
        <f t="shared" si="0"/>
        <v>6820</v>
      </c>
      <c r="D36" s="238">
        <v>45262</v>
      </c>
      <c r="E36" s="237" t="s">
        <v>61</v>
      </c>
      <c r="F36" s="239"/>
      <c r="G36" s="240"/>
      <c r="H36" s="241"/>
      <c r="I36" s="242"/>
    </row>
    <row r="37" spans="1:9" x14ac:dyDescent="0.25">
      <c r="A37" s="228">
        <v>22</v>
      </c>
      <c r="B37" s="229">
        <v>310</v>
      </c>
      <c r="C37" s="230">
        <f t="shared" ref="C37:C68" si="1">A37*B37</f>
        <v>6820</v>
      </c>
      <c r="D37" s="231">
        <v>45262</v>
      </c>
      <c r="E37" s="229" t="s">
        <v>61</v>
      </c>
      <c r="F37" s="232"/>
      <c r="G37" s="233"/>
      <c r="H37" s="234"/>
      <c r="I37" s="235"/>
    </row>
    <row r="38" spans="1:9" x14ac:dyDescent="0.25">
      <c r="A38" s="236">
        <v>22</v>
      </c>
      <c r="B38" s="237">
        <v>310</v>
      </c>
      <c r="C38" s="230">
        <f t="shared" si="1"/>
        <v>6820</v>
      </c>
      <c r="D38" s="238">
        <v>45262</v>
      </c>
      <c r="E38" s="237" t="s">
        <v>61</v>
      </c>
      <c r="F38" s="239"/>
      <c r="G38" s="240"/>
      <c r="H38" s="241"/>
      <c r="I38" s="242"/>
    </row>
    <row r="39" spans="1:9" x14ac:dyDescent="0.25">
      <c r="A39" s="228">
        <v>22</v>
      </c>
      <c r="B39" s="229">
        <v>130</v>
      </c>
      <c r="C39" s="230">
        <f t="shared" si="1"/>
        <v>2860</v>
      </c>
      <c r="D39" s="231">
        <v>45262</v>
      </c>
      <c r="E39" s="229" t="s">
        <v>60</v>
      </c>
      <c r="F39" s="232"/>
      <c r="G39" s="233"/>
      <c r="H39" s="234"/>
      <c r="I39" s="235"/>
    </row>
    <row r="40" spans="1:9" x14ac:dyDescent="0.25">
      <c r="A40" s="236">
        <v>22</v>
      </c>
      <c r="B40" s="237">
        <v>130</v>
      </c>
      <c r="C40" s="230">
        <f t="shared" si="1"/>
        <v>2860</v>
      </c>
      <c r="D40" s="238">
        <v>45262</v>
      </c>
      <c r="E40" s="237" t="s">
        <v>60</v>
      </c>
      <c r="F40" s="239"/>
      <c r="G40" s="240"/>
      <c r="H40" s="241"/>
      <c r="I40" s="242"/>
    </row>
    <row r="41" spans="1:9" x14ac:dyDescent="0.25">
      <c r="A41" s="228">
        <v>3</v>
      </c>
      <c r="B41" s="229">
        <v>600</v>
      </c>
      <c r="C41" s="230">
        <f t="shared" si="1"/>
        <v>1800</v>
      </c>
      <c r="D41" s="231">
        <v>45263</v>
      </c>
      <c r="E41" s="229" t="s">
        <v>60</v>
      </c>
      <c r="F41" s="232"/>
      <c r="G41" s="233"/>
      <c r="H41" s="234"/>
      <c r="I41" s="235"/>
    </row>
    <row r="42" spans="1:9" x14ac:dyDescent="0.25">
      <c r="A42" s="236">
        <v>1</v>
      </c>
      <c r="B42" s="237">
        <v>600</v>
      </c>
      <c r="C42" s="230">
        <f t="shared" si="1"/>
        <v>600</v>
      </c>
      <c r="D42" s="238">
        <v>45265</v>
      </c>
      <c r="E42" s="237" t="s">
        <v>60</v>
      </c>
      <c r="F42" s="239"/>
      <c r="G42" s="243">
        <v>34300</v>
      </c>
      <c r="H42" s="241">
        <v>1954</v>
      </c>
      <c r="I42" s="242">
        <v>45265</v>
      </c>
    </row>
    <row r="43" spans="1:9" x14ac:dyDescent="0.25">
      <c r="A43" s="228">
        <v>22</v>
      </c>
      <c r="B43" s="229">
        <v>310</v>
      </c>
      <c r="C43" s="230">
        <f t="shared" si="1"/>
        <v>6820</v>
      </c>
      <c r="D43" s="231">
        <v>45266</v>
      </c>
      <c r="E43" s="229" t="s">
        <v>61</v>
      </c>
      <c r="F43" s="232"/>
      <c r="G43" s="233"/>
      <c r="H43" s="234"/>
      <c r="I43" s="235"/>
    </row>
    <row r="44" spans="1:9" x14ac:dyDescent="0.25">
      <c r="A44" s="236">
        <v>22</v>
      </c>
      <c r="B44" s="237">
        <v>130</v>
      </c>
      <c r="C44" s="230">
        <f t="shared" si="1"/>
        <v>2860</v>
      </c>
      <c r="D44" s="238">
        <v>45266</v>
      </c>
      <c r="E44" s="237" t="s">
        <v>60</v>
      </c>
      <c r="F44" s="239"/>
      <c r="G44" s="243">
        <v>9680</v>
      </c>
      <c r="H44" s="241">
        <v>1976</v>
      </c>
      <c r="I44" s="242">
        <v>45267</v>
      </c>
    </row>
    <row r="45" spans="1:9" x14ac:dyDescent="0.25">
      <c r="A45" s="228">
        <v>22</v>
      </c>
      <c r="B45" s="229">
        <v>310</v>
      </c>
      <c r="C45" s="230">
        <f t="shared" si="1"/>
        <v>6820</v>
      </c>
      <c r="D45" s="231">
        <v>45271</v>
      </c>
      <c r="E45" s="229" t="s">
        <v>61</v>
      </c>
      <c r="F45" s="232"/>
      <c r="G45" s="233"/>
      <c r="H45" s="234"/>
      <c r="I45" s="235"/>
    </row>
    <row r="46" spans="1:9" x14ac:dyDescent="0.25">
      <c r="A46" s="236">
        <v>22</v>
      </c>
      <c r="B46" s="237">
        <v>310</v>
      </c>
      <c r="C46" s="230">
        <f t="shared" si="1"/>
        <v>6820</v>
      </c>
      <c r="D46" s="238">
        <v>45271</v>
      </c>
      <c r="E46" s="237" t="s">
        <v>61</v>
      </c>
      <c r="F46" s="239"/>
      <c r="G46" s="240"/>
      <c r="H46" s="241"/>
      <c r="I46" s="242"/>
    </row>
    <row r="47" spans="1:9" x14ac:dyDescent="0.25">
      <c r="A47" s="228">
        <v>22</v>
      </c>
      <c r="B47" s="229">
        <v>130</v>
      </c>
      <c r="C47" s="230">
        <f t="shared" si="1"/>
        <v>2860</v>
      </c>
      <c r="D47" s="231">
        <v>45271</v>
      </c>
      <c r="E47" s="229" t="s">
        <v>60</v>
      </c>
      <c r="F47" s="232"/>
      <c r="G47" s="233"/>
      <c r="H47" s="234"/>
      <c r="I47" s="235"/>
    </row>
    <row r="48" spans="1:9" x14ac:dyDescent="0.25">
      <c r="A48" s="236">
        <v>22</v>
      </c>
      <c r="B48" s="237">
        <v>310</v>
      </c>
      <c r="C48" s="230">
        <f t="shared" si="1"/>
        <v>6820</v>
      </c>
      <c r="D48" s="238">
        <v>45272</v>
      </c>
      <c r="E48" s="237" t="s">
        <v>61</v>
      </c>
      <c r="F48" s="239"/>
      <c r="G48" s="240"/>
      <c r="H48" s="241"/>
      <c r="I48" s="242"/>
    </row>
    <row r="49" spans="1:9" x14ac:dyDescent="0.25">
      <c r="A49" s="228">
        <v>22</v>
      </c>
      <c r="B49" s="229">
        <v>310</v>
      </c>
      <c r="C49" s="230">
        <f t="shared" si="1"/>
        <v>6820</v>
      </c>
      <c r="D49" s="231">
        <v>45272</v>
      </c>
      <c r="E49" s="229" t="s">
        <v>61</v>
      </c>
      <c r="F49" s="232"/>
      <c r="G49" s="233"/>
      <c r="H49" s="234"/>
      <c r="I49" s="235"/>
    </row>
    <row r="50" spans="1:9" x14ac:dyDescent="0.25">
      <c r="A50" s="236">
        <v>22</v>
      </c>
      <c r="B50" s="237">
        <v>130</v>
      </c>
      <c r="C50" s="230">
        <f t="shared" si="1"/>
        <v>2860</v>
      </c>
      <c r="D50" s="238">
        <v>45272</v>
      </c>
      <c r="E50" s="237" t="s">
        <v>60</v>
      </c>
      <c r="F50" s="239"/>
      <c r="G50" s="240"/>
      <c r="H50" s="241"/>
      <c r="I50" s="242"/>
    </row>
    <row r="51" spans="1:9" x14ac:dyDescent="0.25">
      <c r="A51" s="228">
        <v>22</v>
      </c>
      <c r="B51" s="229">
        <v>130</v>
      </c>
      <c r="C51" s="230">
        <f t="shared" si="1"/>
        <v>2860</v>
      </c>
      <c r="D51" s="231">
        <v>45272</v>
      </c>
      <c r="E51" s="229" t="s">
        <v>60</v>
      </c>
      <c r="F51" s="232"/>
      <c r="G51" s="243">
        <f>SUM(C45:C51)</f>
        <v>35860</v>
      </c>
      <c r="H51" s="234">
        <v>2029</v>
      </c>
      <c r="I51" s="235">
        <v>45273</v>
      </c>
    </row>
    <row r="52" spans="1:9" x14ac:dyDescent="0.25">
      <c r="A52" s="236">
        <v>22</v>
      </c>
      <c r="B52" s="237">
        <v>310</v>
      </c>
      <c r="C52" s="230">
        <f t="shared" si="1"/>
        <v>6820</v>
      </c>
      <c r="D52" s="238">
        <v>45273</v>
      </c>
      <c r="E52" s="237" t="s">
        <v>61</v>
      </c>
      <c r="F52" s="239"/>
      <c r="G52" s="240"/>
      <c r="H52" s="241"/>
      <c r="I52" s="242"/>
    </row>
    <row r="53" spans="1:9" x14ac:dyDescent="0.25">
      <c r="A53" s="228">
        <v>22</v>
      </c>
      <c r="B53" s="229">
        <v>310</v>
      </c>
      <c r="C53" s="230">
        <f t="shared" si="1"/>
        <v>6820</v>
      </c>
      <c r="D53" s="231">
        <v>45273</v>
      </c>
      <c r="E53" s="229" t="s">
        <v>61</v>
      </c>
      <c r="F53" s="232"/>
      <c r="G53" s="233"/>
      <c r="H53" s="234"/>
      <c r="I53" s="235"/>
    </row>
    <row r="54" spans="1:9" x14ac:dyDescent="0.25">
      <c r="A54" s="236">
        <v>22</v>
      </c>
      <c r="B54" s="237">
        <v>310</v>
      </c>
      <c r="C54" s="230">
        <f t="shared" si="1"/>
        <v>6820</v>
      </c>
      <c r="D54" s="238">
        <v>45273</v>
      </c>
      <c r="E54" s="237" t="s">
        <v>61</v>
      </c>
      <c r="F54" s="239"/>
      <c r="G54" s="240"/>
      <c r="H54" s="241"/>
      <c r="I54" s="242"/>
    </row>
    <row r="55" spans="1:9" x14ac:dyDescent="0.25">
      <c r="A55" s="228">
        <v>22</v>
      </c>
      <c r="B55" s="229">
        <v>130</v>
      </c>
      <c r="C55" s="230">
        <f t="shared" si="1"/>
        <v>2860</v>
      </c>
      <c r="D55" s="231">
        <v>45273</v>
      </c>
      <c r="E55" s="229" t="s">
        <v>60</v>
      </c>
      <c r="F55" s="232"/>
      <c r="G55" s="233"/>
      <c r="H55" s="234"/>
      <c r="I55" s="235"/>
    </row>
    <row r="56" spans="1:9" x14ac:dyDescent="0.25">
      <c r="A56" s="236">
        <v>22</v>
      </c>
      <c r="B56" s="237">
        <v>310</v>
      </c>
      <c r="C56" s="230">
        <f t="shared" si="1"/>
        <v>6820</v>
      </c>
      <c r="D56" s="238">
        <v>45274</v>
      </c>
      <c r="E56" s="237" t="s">
        <v>61</v>
      </c>
      <c r="F56" s="239"/>
      <c r="G56" s="240"/>
      <c r="H56" s="241"/>
      <c r="I56" s="242"/>
    </row>
    <row r="57" spans="1:9" x14ac:dyDescent="0.25">
      <c r="A57" s="228">
        <v>22</v>
      </c>
      <c r="B57" s="229">
        <v>310</v>
      </c>
      <c r="C57" s="230">
        <f t="shared" si="1"/>
        <v>6820</v>
      </c>
      <c r="D57" s="231">
        <v>45274</v>
      </c>
      <c r="E57" s="229" t="s">
        <v>61</v>
      </c>
      <c r="F57" s="232"/>
      <c r="G57" s="233"/>
      <c r="H57" s="234"/>
      <c r="I57" s="235"/>
    </row>
    <row r="58" spans="1:9" x14ac:dyDescent="0.25">
      <c r="A58" s="236">
        <v>22</v>
      </c>
      <c r="B58" s="237">
        <v>130</v>
      </c>
      <c r="C58" s="230">
        <f t="shared" si="1"/>
        <v>2860</v>
      </c>
      <c r="D58" s="238">
        <v>45274</v>
      </c>
      <c r="E58" s="237" t="s">
        <v>60</v>
      </c>
      <c r="F58" s="239"/>
      <c r="G58" s="240"/>
      <c r="H58" s="241"/>
      <c r="I58" s="242"/>
    </row>
    <row r="59" spans="1:9" x14ac:dyDescent="0.25">
      <c r="A59" s="228">
        <v>22</v>
      </c>
      <c r="B59" s="229">
        <v>310</v>
      </c>
      <c r="C59" s="230">
        <f t="shared" si="1"/>
        <v>6820</v>
      </c>
      <c r="D59" s="231">
        <v>45275</v>
      </c>
      <c r="E59" s="229" t="s">
        <v>61</v>
      </c>
      <c r="F59" s="232"/>
      <c r="G59" s="233"/>
      <c r="H59" s="234"/>
      <c r="I59" s="235"/>
    </row>
    <row r="60" spans="1:9" x14ac:dyDescent="0.25">
      <c r="A60" s="236">
        <v>22</v>
      </c>
      <c r="B60" s="237">
        <v>310</v>
      </c>
      <c r="C60" s="230">
        <f t="shared" si="1"/>
        <v>6820</v>
      </c>
      <c r="D60" s="238">
        <v>45275</v>
      </c>
      <c r="E60" s="237" t="s">
        <v>61</v>
      </c>
      <c r="F60" s="239"/>
      <c r="G60" s="240">
        <v>20</v>
      </c>
      <c r="H60" s="241" t="s">
        <v>120</v>
      </c>
      <c r="I60" s="242"/>
    </row>
    <row r="61" spans="1:9" x14ac:dyDescent="0.25">
      <c r="A61" s="228">
        <v>22</v>
      </c>
      <c r="B61" s="229">
        <v>130</v>
      </c>
      <c r="C61" s="230">
        <f t="shared" si="1"/>
        <v>2860</v>
      </c>
      <c r="D61" s="231">
        <v>45275</v>
      </c>
      <c r="E61" s="229" t="s">
        <v>60</v>
      </c>
      <c r="F61" s="232"/>
      <c r="G61" s="243">
        <v>56300</v>
      </c>
      <c r="H61" s="234">
        <v>2057</v>
      </c>
      <c r="I61" s="235">
        <v>45276</v>
      </c>
    </row>
    <row r="62" spans="1:9" x14ac:dyDescent="0.25">
      <c r="A62" s="236">
        <v>22</v>
      </c>
      <c r="B62" s="237">
        <v>130</v>
      </c>
      <c r="C62" s="230">
        <f t="shared" si="1"/>
        <v>2860</v>
      </c>
      <c r="D62" s="238">
        <v>45282</v>
      </c>
      <c r="E62" s="237" t="s">
        <v>60</v>
      </c>
      <c r="F62" s="239"/>
      <c r="G62" s="243">
        <v>2860</v>
      </c>
      <c r="H62" s="241">
        <v>2130</v>
      </c>
      <c r="I62" s="242">
        <v>45288</v>
      </c>
    </row>
    <row r="63" spans="1:9" x14ac:dyDescent="0.25">
      <c r="A63" s="228">
        <v>22</v>
      </c>
      <c r="B63" s="229">
        <v>130</v>
      </c>
      <c r="C63" s="230">
        <f t="shared" si="1"/>
        <v>2860</v>
      </c>
      <c r="D63" s="231">
        <v>45289</v>
      </c>
      <c r="E63" s="229" t="s">
        <v>60</v>
      </c>
      <c r="F63" s="232"/>
      <c r="G63" s="233"/>
      <c r="H63" s="234"/>
      <c r="I63" s="235"/>
    </row>
    <row r="64" spans="1:9" x14ac:dyDescent="0.25">
      <c r="A64" s="236">
        <v>22</v>
      </c>
      <c r="B64" s="237">
        <v>130</v>
      </c>
      <c r="C64" s="230">
        <f t="shared" si="1"/>
        <v>2860</v>
      </c>
      <c r="D64" s="238">
        <v>45289</v>
      </c>
      <c r="E64" s="237" t="s">
        <v>60</v>
      </c>
      <c r="F64" s="239"/>
      <c r="G64" s="240"/>
      <c r="H64" s="241"/>
      <c r="I64" s="242"/>
    </row>
    <row r="65" spans="1:9" x14ac:dyDescent="0.25">
      <c r="A65" s="228">
        <v>22</v>
      </c>
      <c r="B65" s="229">
        <v>310</v>
      </c>
      <c r="C65" s="230">
        <f t="shared" si="1"/>
        <v>6820</v>
      </c>
      <c r="D65" s="231">
        <v>45289</v>
      </c>
      <c r="E65" s="229" t="s">
        <v>61</v>
      </c>
      <c r="F65" s="232"/>
      <c r="G65" s="233"/>
      <c r="H65" s="234"/>
      <c r="I65" s="235"/>
    </row>
    <row r="66" spans="1:9" x14ac:dyDescent="0.25">
      <c r="A66" s="236">
        <v>22</v>
      </c>
      <c r="B66" s="237">
        <v>130</v>
      </c>
      <c r="C66" s="230">
        <f t="shared" si="1"/>
        <v>2860</v>
      </c>
      <c r="D66" s="238">
        <v>45290</v>
      </c>
      <c r="E66" s="237" t="s">
        <v>60</v>
      </c>
      <c r="F66" s="239"/>
      <c r="G66" s="240"/>
      <c r="H66" s="241"/>
      <c r="I66" s="242"/>
    </row>
    <row r="67" spans="1:9" x14ac:dyDescent="0.25">
      <c r="A67" s="228">
        <v>22</v>
      </c>
      <c r="B67" s="229">
        <v>310</v>
      </c>
      <c r="C67" s="230">
        <f t="shared" si="1"/>
        <v>6820</v>
      </c>
      <c r="D67" s="231">
        <v>45290</v>
      </c>
      <c r="E67" s="229" t="s">
        <v>61</v>
      </c>
      <c r="F67" s="232"/>
      <c r="G67" s="233"/>
      <c r="H67" s="234"/>
      <c r="I67" s="235"/>
    </row>
    <row r="68" spans="1:9" x14ac:dyDescent="0.25">
      <c r="A68" s="236">
        <v>22</v>
      </c>
      <c r="B68" s="237">
        <v>310</v>
      </c>
      <c r="C68" s="230">
        <f t="shared" si="1"/>
        <v>6820</v>
      </c>
      <c r="D68" s="238">
        <v>45291</v>
      </c>
      <c r="E68" s="237" t="s">
        <v>61</v>
      </c>
      <c r="F68" s="239"/>
      <c r="G68" s="240"/>
      <c r="H68" s="241"/>
      <c r="I68" s="242"/>
    </row>
    <row r="69" spans="1:9" ht="21.75" thickBot="1" x14ac:dyDescent="0.3">
      <c r="A69" s="244">
        <v>22</v>
      </c>
      <c r="B69" s="245">
        <v>310</v>
      </c>
      <c r="C69" s="246">
        <f t="shared" ref="C69:C100" si="2">A69*B69</f>
        <v>6820</v>
      </c>
      <c r="D69" s="247">
        <v>45291</v>
      </c>
      <c r="E69" s="245" t="s">
        <v>61</v>
      </c>
      <c r="F69" s="248"/>
      <c r="G69" s="249"/>
      <c r="H69" s="250"/>
      <c r="I69" s="251"/>
    </row>
    <row r="70" spans="1:9" ht="37.5" customHeight="1" thickBot="1" x14ac:dyDescent="0.3">
      <c r="A70" s="252">
        <v>22</v>
      </c>
      <c r="B70" s="253">
        <v>130</v>
      </c>
      <c r="C70" s="254">
        <f t="shared" si="2"/>
        <v>2860</v>
      </c>
      <c r="D70" s="255">
        <v>45291</v>
      </c>
      <c r="E70" s="253" t="s">
        <v>60</v>
      </c>
      <c r="F70" s="256"/>
      <c r="G70" s="257">
        <v>38720</v>
      </c>
      <c r="H70" s="258">
        <v>2159</v>
      </c>
      <c r="I70" s="259">
        <v>44928</v>
      </c>
    </row>
    <row r="71" spans="1:9" x14ac:dyDescent="0.25">
      <c r="A71" s="260">
        <v>22</v>
      </c>
      <c r="B71" s="261">
        <v>310</v>
      </c>
      <c r="C71" s="261">
        <f t="shared" si="2"/>
        <v>6820</v>
      </c>
      <c r="D71" s="262">
        <v>45293</v>
      </c>
      <c r="E71" s="261" t="s">
        <v>61</v>
      </c>
      <c r="F71" s="263"/>
      <c r="G71" s="264"/>
      <c r="H71" s="265"/>
      <c r="I71" s="266"/>
    </row>
    <row r="72" spans="1:9" x14ac:dyDescent="0.25">
      <c r="A72" s="236">
        <v>22</v>
      </c>
      <c r="B72" s="237">
        <v>310</v>
      </c>
      <c r="C72" s="237">
        <f t="shared" si="2"/>
        <v>6820</v>
      </c>
      <c r="D72" s="238">
        <v>45293</v>
      </c>
      <c r="E72" s="237" t="s">
        <v>61</v>
      </c>
      <c r="F72" s="239"/>
      <c r="G72" s="240"/>
      <c r="H72" s="241"/>
      <c r="I72" s="242"/>
    </row>
    <row r="73" spans="1:9" x14ac:dyDescent="0.25">
      <c r="A73" s="228">
        <v>22</v>
      </c>
      <c r="B73" s="229">
        <v>310</v>
      </c>
      <c r="C73" s="229">
        <f t="shared" si="2"/>
        <v>6820</v>
      </c>
      <c r="D73" s="231">
        <v>45293</v>
      </c>
      <c r="E73" s="229" t="s">
        <v>61</v>
      </c>
      <c r="F73" s="232"/>
      <c r="G73" s="233"/>
      <c r="H73" s="234"/>
      <c r="I73" s="235"/>
    </row>
    <row r="74" spans="1:9" x14ac:dyDescent="0.25">
      <c r="A74" s="236">
        <v>22</v>
      </c>
      <c r="B74" s="237">
        <v>130</v>
      </c>
      <c r="C74" s="237">
        <f t="shared" si="2"/>
        <v>2860</v>
      </c>
      <c r="D74" s="238">
        <v>45293</v>
      </c>
      <c r="E74" s="237" t="s">
        <v>60</v>
      </c>
      <c r="F74" s="239"/>
      <c r="G74" s="240"/>
      <c r="H74" s="241"/>
      <c r="I74" s="242"/>
    </row>
    <row r="75" spans="1:9" x14ac:dyDescent="0.25">
      <c r="A75" s="228">
        <v>22</v>
      </c>
      <c r="B75" s="229">
        <v>130</v>
      </c>
      <c r="C75" s="229">
        <f t="shared" si="2"/>
        <v>2860</v>
      </c>
      <c r="D75" s="231">
        <v>45293</v>
      </c>
      <c r="E75" s="229" t="s">
        <v>60</v>
      </c>
      <c r="F75" s="232"/>
      <c r="G75" s="233"/>
      <c r="H75" s="234"/>
      <c r="I75" s="235"/>
    </row>
    <row r="76" spans="1:9" x14ac:dyDescent="0.25">
      <c r="A76" s="236">
        <v>22</v>
      </c>
      <c r="B76" s="237">
        <v>130</v>
      </c>
      <c r="C76" s="237">
        <f t="shared" si="2"/>
        <v>2860</v>
      </c>
      <c r="D76" s="238">
        <v>45293</v>
      </c>
      <c r="E76" s="237" t="s">
        <v>60</v>
      </c>
      <c r="F76" s="239"/>
      <c r="G76" s="243">
        <v>29040</v>
      </c>
      <c r="H76" s="241">
        <v>2176</v>
      </c>
      <c r="I76" s="242">
        <v>45295</v>
      </c>
    </row>
    <row r="77" spans="1:9" x14ac:dyDescent="0.25">
      <c r="A77" s="228">
        <v>44</v>
      </c>
      <c r="B77" s="229">
        <v>310</v>
      </c>
      <c r="C77" s="229">
        <f t="shared" si="2"/>
        <v>13640</v>
      </c>
      <c r="D77" s="231">
        <v>45296</v>
      </c>
      <c r="E77" s="229" t="s">
        <v>61</v>
      </c>
      <c r="F77" s="232"/>
      <c r="G77" s="233"/>
      <c r="H77" s="234"/>
      <c r="I77" s="235"/>
    </row>
    <row r="78" spans="1:9" x14ac:dyDescent="0.25">
      <c r="A78" s="236">
        <v>22</v>
      </c>
      <c r="B78" s="237">
        <v>130</v>
      </c>
      <c r="C78" s="237">
        <f t="shared" si="2"/>
        <v>2860</v>
      </c>
      <c r="D78" s="238">
        <v>45296</v>
      </c>
      <c r="E78" s="237" t="s">
        <v>60</v>
      </c>
      <c r="F78" s="239"/>
      <c r="G78" s="243">
        <v>10000</v>
      </c>
      <c r="H78" s="241">
        <v>2184</v>
      </c>
      <c r="I78" s="242">
        <v>45297</v>
      </c>
    </row>
    <row r="79" spans="1:9" x14ac:dyDescent="0.25">
      <c r="A79" s="228">
        <v>22</v>
      </c>
      <c r="B79" s="229">
        <v>310</v>
      </c>
      <c r="C79" s="229">
        <f t="shared" si="2"/>
        <v>6820</v>
      </c>
      <c r="D79" s="231">
        <v>45298</v>
      </c>
      <c r="E79" s="229" t="s">
        <v>61</v>
      </c>
      <c r="F79" s="232"/>
      <c r="G79" s="233"/>
      <c r="H79" s="234"/>
      <c r="I79" s="235"/>
    </row>
    <row r="80" spans="1:9" x14ac:dyDescent="0.25">
      <c r="A80" s="236">
        <v>22</v>
      </c>
      <c r="B80" s="237">
        <v>310</v>
      </c>
      <c r="C80" s="237">
        <f t="shared" si="2"/>
        <v>6820</v>
      </c>
      <c r="D80" s="238">
        <v>45298</v>
      </c>
      <c r="E80" s="237" t="s">
        <v>61</v>
      </c>
      <c r="F80" s="239"/>
      <c r="G80" s="240"/>
      <c r="H80" s="241"/>
      <c r="I80" s="242"/>
    </row>
    <row r="81" spans="1:9" x14ac:dyDescent="0.25">
      <c r="A81" s="228">
        <v>22</v>
      </c>
      <c r="B81" s="229">
        <v>130</v>
      </c>
      <c r="C81" s="229">
        <f t="shared" si="2"/>
        <v>2860</v>
      </c>
      <c r="D81" s="231">
        <v>45298</v>
      </c>
      <c r="E81" s="229" t="s">
        <v>60</v>
      </c>
      <c r="F81" s="232"/>
      <c r="G81" s="233"/>
      <c r="H81" s="234"/>
      <c r="I81" s="235"/>
    </row>
    <row r="82" spans="1:9" x14ac:dyDescent="0.25">
      <c r="A82" s="236">
        <v>22</v>
      </c>
      <c r="B82" s="237">
        <v>130</v>
      </c>
      <c r="C82" s="237">
        <f t="shared" si="2"/>
        <v>2860</v>
      </c>
      <c r="D82" s="238">
        <v>45298</v>
      </c>
      <c r="E82" s="237" t="s">
        <v>60</v>
      </c>
      <c r="F82" s="239"/>
      <c r="G82" s="243">
        <v>6500</v>
      </c>
      <c r="H82" s="241">
        <v>2204</v>
      </c>
      <c r="I82" s="242">
        <v>45300</v>
      </c>
    </row>
    <row r="83" spans="1:9" x14ac:dyDescent="0.25">
      <c r="A83" s="228">
        <v>22</v>
      </c>
      <c r="B83" s="229">
        <v>310</v>
      </c>
      <c r="C83" s="229">
        <f t="shared" si="2"/>
        <v>6820</v>
      </c>
      <c r="D83" s="231">
        <v>45300</v>
      </c>
      <c r="E83" s="229" t="s">
        <v>61</v>
      </c>
      <c r="F83" s="232"/>
      <c r="G83" s="233"/>
      <c r="H83" s="234"/>
      <c r="I83" s="235"/>
    </row>
    <row r="84" spans="1:9" x14ac:dyDescent="0.25">
      <c r="A84" s="236">
        <v>22</v>
      </c>
      <c r="B84" s="237">
        <v>310</v>
      </c>
      <c r="C84" s="237">
        <f t="shared" si="2"/>
        <v>6820</v>
      </c>
      <c r="D84" s="238">
        <v>45300</v>
      </c>
      <c r="E84" s="237" t="s">
        <v>61</v>
      </c>
      <c r="F84" s="239"/>
      <c r="G84" s="243">
        <v>19360</v>
      </c>
      <c r="H84" s="241">
        <v>2225</v>
      </c>
      <c r="I84" s="242">
        <v>45302</v>
      </c>
    </row>
    <row r="85" spans="1:9" x14ac:dyDescent="0.25">
      <c r="A85" s="228">
        <v>22</v>
      </c>
      <c r="B85" s="229">
        <v>310</v>
      </c>
      <c r="C85" s="229">
        <f t="shared" si="2"/>
        <v>6820</v>
      </c>
      <c r="D85" s="231">
        <v>45300</v>
      </c>
      <c r="E85" s="229" t="s">
        <v>61</v>
      </c>
      <c r="F85" s="232"/>
      <c r="G85" s="233"/>
      <c r="H85" s="234"/>
      <c r="I85" s="235"/>
    </row>
    <row r="86" spans="1:9" x14ac:dyDescent="0.25">
      <c r="A86" s="236">
        <v>22</v>
      </c>
      <c r="B86" s="237">
        <v>130</v>
      </c>
      <c r="C86" s="237">
        <f t="shared" si="2"/>
        <v>2860</v>
      </c>
      <c r="D86" s="238">
        <v>45300</v>
      </c>
      <c r="E86" s="237" t="s">
        <v>60</v>
      </c>
      <c r="F86" s="239"/>
      <c r="G86" s="243">
        <v>23320</v>
      </c>
      <c r="H86" s="241">
        <v>2231</v>
      </c>
      <c r="I86" s="242">
        <v>45304</v>
      </c>
    </row>
    <row r="87" spans="1:9" x14ac:dyDescent="0.25">
      <c r="A87" s="236">
        <v>22</v>
      </c>
      <c r="B87" s="237">
        <v>310</v>
      </c>
      <c r="C87" s="237">
        <f t="shared" si="2"/>
        <v>6820</v>
      </c>
      <c r="D87" s="238">
        <v>45310</v>
      </c>
      <c r="E87" s="237" t="s">
        <v>61</v>
      </c>
      <c r="F87" s="239"/>
      <c r="G87" s="240"/>
      <c r="H87" s="241"/>
      <c r="I87" s="242"/>
    </row>
    <row r="88" spans="1:9" x14ac:dyDescent="0.25">
      <c r="A88" s="228">
        <v>22</v>
      </c>
      <c r="B88" s="229">
        <v>130</v>
      </c>
      <c r="C88" s="229">
        <f t="shared" si="2"/>
        <v>2860</v>
      </c>
      <c r="D88" s="231">
        <v>45310</v>
      </c>
      <c r="E88" s="229" t="s">
        <v>60</v>
      </c>
      <c r="F88" s="232"/>
      <c r="G88" s="233">
        <v>9680</v>
      </c>
      <c r="H88" s="234">
        <v>2304</v>
      </c>
      <c r="I88" s="235">
        <v>45314</v>
      </c>
    </row>
    <row r="89" spans="1:9" x14ac:dyDescent="0.25">
      <c r="A89" s="236">
        <v>3</v>
      </c>
      <c r="B89" s="237">
        <v>800</v>
      </c>
      <c r="C89" s="237">
        <f t="shared" si="2"/>
        <v>2400</v>
      </c>
      <c r="D89" s="238">
        <v>45340</v>
      </c>
      <c r="E89" s="237" t="s">
        <v>60</v>
      </c>
      <c r="F89" s="239" t="s">
        <v>170</v>
      </c>
      <c r="G89" s="240"/>
      <c r="H89" s="241"/>
      <c r="I89" s="242"/>
    </row>
    <row r="90" spans="1:9" x14ac:dyDescent="0.25">
      <c r="A90" s="228">
        <v>22</v>
      </c>
      <c r="B90" s="229">
        <v>140</v>
      </c>
      <c r="C90" s="229">
        <f t="shared" si="2"/>
        <v>3080</v>
      </c>
      <c r="D90" s="231">
        <v>45341</v>
      </c>
      <c r="E90" s="237" t="s">
        <v>60</v>
      </c>
      <c r="F90" s="232"/>
      <c r="G90" s="233"/>
      <c r="H90" s="234"/>
      <c r="I90" s="235"/>
    </row>
    <row r="91" spans="1:9" x14ac:dyDescent="0.25">
      <c r="A91" s="236">
        <v>22</v>
      </c>
      <c r="B91" s="237">
        <v>140</v>
      </c>
      <c r="C91" s="237">
        <f t="shared" si="2"/>
        <v>3080</v>
      </c>
      <c r="D91" s="238">
        <v>45341</v>
      </c>
      <c r="E91" s="237" t="s">
        <v>60</v>
      </c>
      <c r="F91" s="239"/>
      <c r="G91" s="233">
        <v>8560</v>
      </c>
      <c r="H91" s="234">
        <v>2496</v>
      </c>
      <c r="I91" s="235">
        <v>45342</v>
      </c>
    </row>
    <row r="92" spans="1:9" x14ac:dyDescent="0.25">
      <c r="A92" s="228">
        <v>23</v>
      </c>
      <c r="B92" s="229">
        <v>340</v>
      </c>
      <c r="C92" s="229">
        <f t="shared" si="2"/>
        <v>7820</v>
      </c>
      <c r="D92" s="231">
        <v>45345</v>
      </c>
      <c r="E92" s="229" t="s">
        <v>61</v>
      </c>
      <c r="F92" s="232"/>
      <c r="G92" s="233"/>
      <c r="H92" s="234"/>
      <c r="I92" s="235"/>
    </row>
    <row r="93" spans="1:9" x14ac:dyDescent="0.25">
      <c r="A93" s="236">
        <v>22</v>
      </c>
      <c r="B93" s="237">
        <v>340</v>
      </c>
      <c r="C93" s="237">
        <f t="shared" si="2"/>
        <v>7480</v>
      </c>
      <c r="D93" s="238">
        <v>45345</v>
      </c>
      <c r="E93" s="237" t="s">
        <v>61</v>
      </c>
      <c r="F93" s="239"/>
      <c r="G93" s="240"/>
      <c r="H93" s="241"/>
      <c r="I93" s="242"/>
    </row>
    <row r="94" spans="1:9" x14ac:dyDescent="0.25">
      <c r="A94" s="228">
        <v>22</v>
      </c>
      <c r="B94" s="229">
        <v>140</v>
      </c>
      <c r="C94" s="229">
        <f t="shared" si="2"/>
        <v>3080</v>
      </c>
      <c r="D94" s="238">
        <v>45345</v>
      </c>
      <c r="E94" s="229" t="s">
        <v>60</v>
      </c>
      <c r="F94" s="232"/>
      <c r="G94" s="233"/>
      <c r="H94" s="234"/>
      <c r="I94" s="235"/>
    </row>
    <row r="95" spans="1:9" x14ac:dyDescent="0.25">
      <c r="A95" s="236">
        <v>22</v>
      </c>
      <c r="B95" s="237">
        <v>140</v>
      </c>
      <c r="C95" s="237">
        <f t="shared" si="2"/>
        <v>3080</v>
      </c>
      <c r="D95" s="238">
        <v>45345</v>
      </c>
      <c r="E95" s="237" t="s">
        <v>60</v>
      </c>
      <c r="F95" s="239"/>
      <c r="G95" s="240"/>
      <c r="H95" s="241"/>
      <c r="I95" s="242"/>
    </row>
    <row r="96" spans="1:9" x14ac:dyDescent="0.25">
      <c r="A96" s="228">
        <v>3</v>
      </c>
      <c r="B96" s="229">
        <v>800</v>
      </c>
      <c r="C96" s="229">
        <f t="shared" si="2"/>
        <v>2400</v>
      </c>
      <c r="D96" s="231">
        <v>45345</v>
      </c>
      <c r="E96" s="229" t="s">
        <v>60</v>
      </c>
      <c r="F96" s="232" t="s">
        <v>170</v>
      </c>
      <c r="G96" s="233"/>
      <c r="H96" s="234"/>
      <c r="I96" s="235"/>
    </row>
    <row r="97" spans="1:9" ht="39.75" customHeight="1" x14ac:dyDescent="0.25">
      <c r="A97" s="236">
        <v>3</v>
      </c>
      <c r="B97" s="237">
        <v>450</v>
      </c>
      <c r="C97" s="237">
        <f t="shared" si="2"/>
        <v>1350</v>
      </c>
      <c r="D97" s="238">
        <v>45345</v>
      </c>
      <c r="E97" s="237" t="s">
        <v>171</v>
      </c>
      <c r="F97" s="267" t="s">
        <v>172</v>
      </c>
      <c r="G97" s="240"/>
      <c r="H97" s="241"/>
      <c r="I97" s="242"/>
    </row>
    <row r="98" spans="1:9" x14ac:dyDescent="0.25">
      <c r="A98" s="228">
        <v>22</v>
      </c>
      <c r="B98" s="229">
        <v>340</v>
      </c>
      <c r="C98" s="229">
        <f t="shared" si="2"/>
        <v>7480</v>
      </c>
      <c r="D98" s="231">
        <v>45347</v>
      </c>
      <c r="E98" s="229" t="s">
        <v>61</v>
      </c>
      <c r="F98" s="232"/>
      <c r="G98" s="233"/>
      <c r="H98" s="234"/>
      <c r="I98" s="235"/>
    </row>
    <row r="99" spans="1:9" x14ac:dyDescent="0.25">
      <c r="A99" s="236">
        <v>22</v>
      </c>
      <c r="B99" s="237">
        <v>340</v>
      </c>
      <c r="C99" s="237">
        <f t="shared" si="2"/>
        <v>7480</v>
      </c>
      <c r="D99" s="238">
        <v>45347</v>
      </c>
      <c r="E99" s="237" t="s">
        <v>61</v>
      </c>
      <c r="F99" s="239"/>
      <c r="G99" s="240"/>
      <c r="H99" s="241"/>
      <c r="I99" s="242"/>
    </row>
    <row r="100" spans="1:9" x14ac:dyDescent="0.25">
      <c r="A100" s="228">
        <v>22</v>
      </c>
      <c r="B100" s="229">
        <v>140</v>
      </c>
      <c r="C100" s="229">
        <f t="shared" si="2"/>
        <v>3080</v>
      </c>
      <c r="D100" s="238">
        <v>45347</v>
      </c>
      <c r="E100" s="229" t="s">
        <v>60</v>
      </c>
      <c r="F100" s="232"/>
      <c r="G100" s="233"/>
      <c r="H100" s="234"/>
      <c r="I100" s="235"/>
    </row>
    <row r="101" spans="1:9" x14ac:dyDescent="0.25">
      <c r="A101" s="236">
        <v>22</v>
      </c>
      <c r="B101" s="237">
        <v>140</v>
      </c>
      <c r="C101" s="237">
        <f t="shared" ref="C101:C132" si="3">A101*B101</f>
        <v>3080</v>
      </c>
      <c r="D101" s="238">
        <v>45347</v>
      </c>
      <c r="E101" s="237" t="s">
        <v>60</v>
      </c>
      <c r="F101" s="239"/>
      <c r="G101" s="240"/>
      <c r="H101" s="241"/>
      <c r="I101" s="242"/>
    </row>
    <row r="102" spans="1:9" x14ac:dyDescent="0.25">
      <c r="A102" s="228">
        <v>3</v>
      </c>
      <c r="B102" s="229">
        <v>450</v>
      </c>
      <c r="C102" s="229">
        <f t="shared" si="3"/>
        <v>1350</v>
      </c>
      <c r="D102" s="231">
        <v>45347</v>
      </c>
      <c r="E102" s="229" t="s">
        <v>171</v>
      </c>
      <c r="F102" s="268" t="s">
        <v>172</v>
      </c>
      <c r="G102" s="233"/>
      <c r="H102" s="234"/>
      <c r="I102" s="235"/>
    </row>
    <row r="103" spans="1:9" x14ac:dyDescent="0.25">
      <c r="A103" s="236">
        <v>1</v>
      </c>
      <c r="B103" s="237">
        <v>800</v>
      </c>
      <c r="C103" s="237">
        <f t="shared" si="3"/>
        <v>800</v>
      </c>
      <c r="D103" s="238">
        <v>45348</v>
      </c>
      <c r="E103" s="237" t="s">
        <v>60</v>
      </c>
      <c r="F103" s="239" t="s">
        <v>176</v>
      </c>
      <c r="G103" s="240">
        <v>48480</v>
      </c>
      <c r="H103" s="241">
        <v>2541</v>
      </c>
      <c r="I103" s="242">
        <v>45350</v>
      </c>
    </row>
    <row r="104" spans="1:9" x14ac:dyDescent="0.25">
      <c r="A104" s="228">
        <v>22</v>
      </c>
      <c r="B104" s="229">
        <v>340</v>
      </c>
      <c r="C104" s="229">
        <f t="shared" si="3"/>
        <v>7480</v>
      </c>
      <c r="D104" s="231">
        <v>45350</v>
      </c>
      <c r="E104" s="229" t="s">
        <v>61</v>
      </c>
      <c r="F104" s="232"/>
      <c r="G104" s="233"/>
      <c r="H104" s="234"/>
      <c r="I104" s="235"/>
    </row>
    <row r="105" spans="1:9" x14ac:dyDescent="0.25">
      <c r="A105" s="236">
        <v>22</v>
      </c>
      <c r="B105" s="229">
        <v>340</v>
      </c>
      <c r="C105" s="237">
        <f t="shared" si="3"/>
        <v>7480</v>
      </c>
      <c r="D105" s="231">
        <v>45350</v>
      </c>
      <c r="E105" s="229" t="s">
        <v>61</v>
      </c>
      <c r="F105" s="239"/>
      <c r="G105" s="240"/>
      <c r="H105" s="241"/>
      <c r="I105" s="242"/>
    </row>
    <row r="106" spans="1:9" x14ac:dyDescent="0.25">
      <c r="A106" s="228">
        <v>22</v>
      </c>
      <c r="B106" s="229">
        <v>340</v>
      </c>
      <c r="C106" s="229">
        <f t="shared" si="3"/>
        <v>7480</v>
      </c>
      <c r="D106" s="231">
        <v>45350</v>
      </c>
      <c r="E106" s="229" t="s">
        <v>61</v>
      </c>
      <c r="F106" s="232"/>
      <c r="G106" s="233"/>
      <c r="H106" s="234"/>
      <c r="I106" s="235"/>
    </row>
    <row r="107" spans="1:9" x14ac:dyDescent="0.25">
      <c r="A107" s="236">
        <v>22</v>
      </c>
      <c r="B107" s="229">
        <v>340</v>
      </c>
      <c r="C107" s="237">
        <f t="shared" si="3"/>
        <v>7480</v>
      </c>
      <c r="D107" s="231">
        <v>45350</v>
      </c>
      <c r="E107" s="229" t="s">
        <v>61</v>
      </c>
      <c r="F107" s="239"/>
      <c r="G107" s="240"/>
      <c r="H107" s="241"/>
      <c r="I107" s="242"/>
    </row>
    <row r="108" spans="1:9" x14ac:dyDescent="0.25">
      <c r="A108" s="228">
        <v>22</v>
      </c>
      <c r="B108" s="229">
        <v>140</v>
      </c>
      <c r="C108" s="229">
        <f t="shared" si="3"/>
        <v>3080</v>
      </c>
      <c r="D108" s="231">
        <v>45350</v>
      </c>
      <c r="E108" s="229" t="s">
        <v>60</v>
      </c>
      <c r="F108" s="232"/>
      <c r="G108" s="233"/>
      <c r="H108" s="234"/>
      <c r="I108" s="235"/>
    </row>
    <row r="109" spans="1:9" x14ac:dyDescent="0.25">
      <c r="A109" s="236">
        <v>22</v>
      </c>
      <c r="B109" s="229">
        <v>140</v>
      </c>
      <c r="C109" s="237">
        <f t="shared" si="3"/>
        <v>3080</v>
      </c>
      <c r="D109" s="231">
        <v>45350</v>
      </c>
      <c r="E109" s="237" t="s">
        <v>60</v>
      </c>
      <c r="F109" s="239"/>
      <c r="G109" s="240"/>
      <c r="H109" s="241"/>
      <c r="I109" s="242"/>
    </row>
    <row r="110" spans="1:9" x14ac:dyDescent="0.25">
      <c r="A110" s="228">
        <v>6</v>
      </c>
      <c r="B110" s="229">
        <v>450</v>
      </c>
      <c r="C110" s="229">
        <f t="shared" si="3"/>
        <v>2700</v>
      </c>
      <c r="D110" s="231">
        <v>45350</v>
      </c>
      <c r="E110" s="229" t="s">
        <v>171</v>
      </c>
      <c r="F110" s="268" t="s">
        <v>172</v>
      </c>
      <c r="G110" s="233">
        <v>38780</v>
      </c>
      <c r="H110" s="234">
        <v>2549</v>
      </c>
      <c r="I110" s="235">
        <v>45351</v>
      </c>
    </row>
    <row r="111" spans="1:9" x14ac:dyDescent="0.25">
      <c r="A111" s="236">
        <v>3</v>
      </c>
      <c r="B111" s="237">
        <v>800</v>
      </c>
      <c r="C111" s="237">
        <f t="shared" si="3"/>
        <v>2400</v>
      </c>
      <c r="D111" s="238">
        <v>45353</v>
      </c>
      <c r="E111" s="237" t="s">
        <v>60</v>
      </c>
      <c r="F111" s="237" t="s">
        <v>177</v>
      </c>
      <c r="G111" s="240"/>
      <c r="H111" s="241"/>
      <c r="I111" s="242"/>
    </row>
    <row r="112" spans="1:9" x14ac:dyDescent="0.25">
      <c r="A112" s="228">
        <v>1</v>
      </c>
      <c r="B112" s="229">
        <v>800</v>
      </c>
      <c r="C112" s="229">
        <f t="shared" si="3"/>
        <v>800</v>
      </c>
      <c r="D112" s="231">
        <v>45354</v>
      </c>
      <c r="E112" s="229" t="s">
        <v>178</v>
      </c>
      <c r="F112" s="232" t="s">
        <v>176</v>
      </c>
      <c r="G112" s="233">
        <v>2400</v>
      </c>
      <c r="H112" s="234">
        <v>2560</v>
      </c>
      <c r="I112" s="235">
        <v>45353</v>
      </c>
    </row>
    <row r="113" spans="1:9" x14ac:dyDescent="0.25">
      <c r="A113" s="236">
        <v>22</v>
      </c>
      <c r="B113" s="237">
        <v>140</v>
      </c>
      <c r="C113" s="237">
        <f t="shared" si="3"/>
        <v>3080</v>
      </c>
      <c r="D113" s="231">
        <v>45354</v>
      </c>
      <c r="E113" s="229" t="s">
        <v>178</v>
      </c>
      <c r="F113" s="239"/>
      <c r="G113" s="240">
        <v>800</v>
      </c>
      <c r="H113" s="241">
        <v>2564</v>
      </c>
      <c r="I113" s="242">
        <v>45354</v>
      </c>
    </row>
    <row r="114" spans="1:9" x14ac:dyDescent="0.25">
      <c r="A114" s="228">
        <v>22</v>
      </c>
      <c r="B114" s="229">
        <v>140</v>
      </c>
      <c r="C114" s="229">
        <f t="shared" si="3"/>
        <v>3080</v>
      </c>
      <c r="D114" s="231">
        <v>45354</v>
      </c>
      <c r="E114" s="229" t="s">
        <v>178</v>
      </c>
      <c r="F114" s="232"/>
      <c r="G114" s="233"/>
      <c r="H114" s="234"/>
      <c r="I114" s="235"/>
    </row>
    <row r="115" spans="1:9" x14ac:dyDescent="0.25">
      <c r="A115" s="236">
        <v>22</v>
      </c>
      <c r="B115" s="237">
        <v>340</v>
      </c>
      <c r="C115" s="237">
        <f t="shared" si="3"/>
        <v>7480</v>
      </c>
      <c r="D115" s="231">
        <v>45354</v>
      </c>
      <c r="E115" s="237" t="s">
        <v>61</v>
      </c>
      <c r="F115" s="239"/>
      <c r="G115" s="240"/>
      <c r="H115" s="241"/>
      <c r="I115" s="242"/>
    </row>
    <row r="116" spans="1:9" x14ac:dyDescent="0.25">
      <c r="A116" s="228">
        <v>22</v>
      </c>
      <c r="B116" s="229">
        <v>340</v>
      </c>
      <c r="C116" s="229">
        <f t="shared" si="3"/>
        <v>7480</v>
      </c>
      <c r="D116" s="231">
        <v>45354</v>
      </c>
      <c r="E116" s="229" t="s">
        <v>61</v>
      </c>
      <c r="F116" s="232"/>
      <c r="G116" s="233"/>
      <c r="H116" s="234"/>
      <c r="I116" s="235"/>
    </row>
    <row r="117" spans="1:9" x14ac:dyDescent="0.25">
      <c r="A117" s="236">
        <v>22</v>
      </c>
      <c r="B117" s="237">
        <v>340</v>
      </c>
      <c r="C117" s="237">
        <f t="shared" si="3"/>
        <v>7480</v>
      </c>
      <c r="D117" s="231">
        <v>45354</v>
      </c>
      <c r="E117" s="237" t="s">
        <v>61</v>
      </c>
      <c r="F117" s="239"/>
      <c r="G117" s="240"/>
      <c r="H117" s="241"/>
      <c r="I117" s="242"/>
    </row>
    <row r="118" spans="1:9" x14ac:dyDescent="0.25">
      <c r="A118" s="228">
        <v>5</v>
      </c>
      <c r="B118" s="229">
        <v>450</v>
      </c>
      <c r="C118" s="229">
        <f t="shared" si="3"/>
        <v>2250</v>
      </c>
      <c r="D118" s="231">
        <v>45354</v>
      </c>
      <c r="E118" s="229" t="s">
        <v>171</v>
      </c>
      <c r="F118" s="268" t="s">
        <v>172</v>
      </c>
      <c r="G118" s="233"/>
      <c r="H118" s="234"/>
      <c r="I118" s="235"/>
    </row>
    <row r="119" spans="1:9" x14ac:dyDescent="0.25">
      <c r="A119" s="236">
        <v>5</v>
      </c>
      <c r="B119" s="237">
        <v>750</v>
      </c>
      <c r="C119" s="237">
        <f t="shared" si="3"/>
        <v>3750</v>
      </c>
      <c r="D119" s="238">
        <v>45355</v>
      </c>
      <c r="E119" s="237" t="s">
        <v>60</v>
      </c>
      <c r="F119" s="239" t="s">
        <v>179</v>
      </c>
      <c r="G119" s="240"/>
      <c r="H119" s="241"/>
      <c r="I119" s="242"/>
    </row>
    <row r="120" spans="1:9" x14ac:dyDescent="0.25">
      <c r="A120" s="228">
        <v>22</v>
      </c>
      <c r="B120" s="229">
        <v>140</v>
      </c>
      <c r="C120" s="229">
        <f t="shared" si="3"/>
        <v>3080</v>
      </c>
      <c r="D120" s="231">
        <v>45356</v>
      </c>
      <c r="E120" s="229" t="s">
        <v>60</v>
      </c>
      <c r="F120" s="232"/>
      <c r="G120" s="233">
        <v>6800</v>
      </c>
      <c r="H120" s="234">
        <v>2572</v>
      </c>
      <c r="I120" s="235">
        <v>45356</v>
      </c>
    </row>
    <row r="121" spans="1:9" x14ac:dyDescent="0.25">
      <c r="A121" s="236">
        <v>22</v>
      </c>
      <c r="B121" s="237">
        <v>140</v>
      </c>
      <c r="C121" s="237">
        <f t="shared" si="3"/>
        <v>3080</v>
      </c>
      <c r="D121" s="238">
        <v>45356</v>
      </c>
      <c r="E121" s="237" t="s">
        <v>115</v>
      </c>
      <c r="F121" s="239"/>
      <c r="G121" s="240"/>
      <c r="H121" s="241"/>
      <c r="I121" s="242"/>
    </row>
    <row r="122" spans="1:9" x14ac:dyDescent="0.25">
      <c r="A122" s="228">
        <v>22</v>
      </c>
      <c r="B122" s="229">
        <v>340</v>
      </c>
      <c r="C122" s="229">
        <f t="shared" si="3"/>
        <v>7480</v>
      </c>
      <c r="D122" s="231">
        <v>45356</v>
      </c>
      <c r="E122" s="229" t="s">
        <v>61</v>
      </c>
      <c r="F122" s="232"/>
      <c r="G122" s="233"/>
      <c r="H122" s="234"/>
      <c r="I122" s="235"/>
    </row>
    <row r="123" spans="1:9" ht="42" x14ac:dyDescent="0.25">
      <c r="A123" s="236">
        <v>3</v>
      </c>
      <c r="B123" s="237">
        <v>450</v>
      </c>
      <c r="C123" s="237">
        <f t="shared" si="3"/>
        <v>1350</v>
      </c>
      <c r="D123" s="238">
        <v>45356</v>
      </c>
      <c r="E123" s="237" t="s">
        <v>115</v>
      </c>
      <c r="F123" s="267" t="s">
        <v>180</v>
      </c>
      <c r="G123" s="240">
        <v>43590</v>
      </c>
      <c r="H123" s="241">
        <v>2579</v>
      </c>
      <c r="I123" s="242">
        <v>45357</v>
      </c>
    </row>
    <row r="124" spans="1:9" x14ac:dyDescent="0.25">
      <c r="A124" s="228">
        <v>22</v>
      </c>
      <c r="B124" s="229">
        <v>340</v>
      </c>
      <c r="C124" s="229">
        <f t="shared" si="3"/>
        <v>7480</v>
      </c>
      <c r="D124" s="231">
        <v>45358</v>
      </c>
      <c r="E124" s="229" t="s">
        <v>61</v>
      </c>
      <c r="F124" s="232"/>
      <c r="G124" s="233"/>
      <c r="H124" s="234"/>
      <c r="I124" s="235"/>
    </row>
    <row r="125" spans="1:9" x14ac:dyDescent="0.25">
      <c r="A125" s="236">
        <v>22</v>
      </c>
      <c r="B125" s="237">
        <v>340</v>
      </c>
      <c r="C125" s="237">
        <f t="shared" si="3"/>
        <v>7480</v>
      </c>
      <c r="D125" s="231">
        <v>45358</v>
      </c>
      <c r="E125" s="229" t="s">
        <v>61</v>
      </c>
      <c r="F125" s="239"/>
      <c r="G125" s="240"/>
      <c r="H125" s="241"/>
      <c r="I125" s="242"/>
    </row>
    <row r="126" spans="1:9" x14ac:dyDescent="0.25">
      <c r="A126" s="228">
        <v>22</v>
      </c>
      <c r="B126" s="229">
        <v>340</v>
      </c>
      <c r="C126" s="229">
        <f t="shared" si="3"/>
        <v>7480</v>
      </c>
      <c r="D126" s="231">
        <v>45358</v>
      </c>
      <c r="E126" s="229" t="s">
        <v>61</v>
      </c>
      <c r="F126" s="232"/>
      <c r="G126" s="233"/>
      <c r="H126" s="234"/>
      <c r="I126" s="235"/>
    </row>
    <row r="127" spans="1:9" x14ac:dyDescent="0.25">
      <c r="A127" s="228">
        <v>22</v>
      </c>
      <c r="B127" s="229">
        <v>340</v>
      </c>
      <c r="C127" s="237">
        <f t="shared" si="3"/>
        <v>7480</v>
      </c>
      <c r="D127" s="231">
        <v>45358</v>
      </c>
      <c r="E127" s="229" t="s">
        <v>61</v>
      </c>
      <c r="F127" s="239"/>
      <c r="G127" s="240"/>
      <c r="H127" s="241"/>
      <c r="I127" s="242"/>
    </row>
    <row r="128" spans="1:9" x14ac:dyDescent="0.25">
      <c r="A128" s="228">
        <v>22</v>
      </c>
      <c r="B128" s="229">
        <v>140</v>
      </c>
      <c r="C128" s="229">
        <f t="shared" si="3"/>
        <v>3080</v>
      </c>
      <c r="D128" s="231">
        <v>45358</v>
      </c>
      <c r="E128" s="229" t="s">
        <v>60</v>
      </c>
      <c r="F128" s="232"/>
      <c r="G128" s="233"/>
      <c r="H128" s="234"/>
      <c r="I128" s="235"/>
    </row>
    <row r="129" spans="1:9" x14ac:dyDescent="0.25">
      <c r="A129" s="236">
        <v>22</v>
      </c>
      <c r="B129" s="237">
        <v>140</v>
      </c>
      <c r="C129" s="237">
        <f t="shared" si="3"/>
        <v>3080</v>
      </c>
      <c r="D129" s="238">
        <v>45358</v>
      </c>
      <c r="E129" s="237" t="s">
        <v>60</v>
      </c>
      <c r="F129" s="239"/>
      <c r="G129" s="240"/>
      <c r="H129" s="241"/>
      <c r="I129" s="242"/>
    </row>
    <row r="130" spans="1:9" x14ac:dyDescent="0.25">
      <c r="A130" s="228">
        <v>2700</v>
      </c>
      <c r="B130" s="229">
        <v>1</v>
      </c>
      <c r="C130" s="229">
        <f t="shared" si="3"/>
        <v>2700</v>
      </c>
      <c r="D130" s="231">
        <v>45358</v>
      </c>
      <c r="E130" s="229" t="s">
        <v>60</v>
      </c>
      <c r="F130" s="232" t="s">
        <v>181</v>
      </c>
      <c r="G130" s="233"/>
      <c r="H130" s="234"/>
      <c r="I130" s="235"/>
    </row>
    <row r="131" spans="1:9" x14ac:dyDescent="0.25">
      <c r="A131" s="236">
        <v>750</v>
      </c>
      <c r="B131" s="237">
        <v>1</v>
      </c>
      <c r="C131" s="237">
        <f t="shared" si="3"/>
        <v>750</v>
      </c>
      <c r="D131" s="238">
        <v>45358</v>
      </c>
      <c r="E131" s="237" t="s">
        <v>115</v>
      </c>
      <c r="F131" s="239" t="s">
        <v>176</v>
      </c>
      <c r="G131" s="240">
        <v>38730</v>
      </c>
      <c r="H131" s="241">
        <v>2615</v>
      </c>
      <c r="I131" s="242">
        <v>44995</v>
      </c>
    </row>
    <row r="132" spans="1:9" x14ac:dyDescent="0.25">
      <c r="A132" s="228">
        <v>22</v>
      </c>
      <c r="B132" s="229">
        <v>340</v>
      </c>
      <c r="C132" s="229">
        <f t="shared" si="3"/>
        <v>7480</v>
      </c>
      <c r="D132" s="231">
        <v>45364</v>
      </c>
      <c r="E132" s="229" t="s">
        <v>61</v>
      </c>
      <c r="F132" s="232"/>
      <c r="G132" s="233"/>
      <c r="H132" s="234"/>
      <c r="I132" s="235"/>
    </row>
    <row r="133" spans="1:9" x14ac:dyDescent="0.25">
      <c r="A133" s="236">
        <v>22</v>
      </c>
      <c r="B133" s="237">
        <v>340</v>
      </c>
      <c r="C133" s="237">
        <f t="shared" ref="C133:C179" si="4">A133*B133</f>
        <v>7480</v>
      </c>
      <c r="D133" s="231">
        <v>45364</v>
      </c>
      <c r="E133" s="237" t="s">
        <v>61</v>
      </c>
      <c r="F133" s="239"/>
      <c r="G133" s="240"/>
      <c r="H133" s="241"/>
      <c r="I133" s="242"/>
    </row>
    <row r="134" spans="1:9" x14ac:dyDescent="0.25">
      <c r="A134" s="228">
        <v>22</v>
      </c>
      <c r="B134" s="229">
        <v>340</v>
      </c>
      <c r="C134" s="229">
        <f t="shared" si="4"/>
        <v>7480</v>
      </c>
      <c r="D134" s="231">
        <v>45364</v>
      </c>
      <c r="E134" s="229" t="s">
        <v>61</v>
      </c>
      <c r="F134" s="232"/>
      <c r="G134" s="233"/>
      <c r="H134" s="234"/>
      <c r="I134" s="235"/>
    </row>
    <row r="135" spans="1:9" x14ac:dyDescent="0.25">
      <c r="A135" s="236">
        <v>22</v>
      </c>
      <c r="B135" s="237">
        <v>340</v>
      </c>
      <c r="C135" s="237">
        <f t="shared" si="4"/>
        <v>7480</v>
      </c>
      <c r="D135" s="231">
        <v>45364</v>
      </c>
      <c r="E135" s="237" t="s">
        <v>61</v>
      </c>
      <c r="F135" s="239"/>
      <c r="G135" s="240"/>
      <c r="H135" s="241"/>
      <c r="I135" s="242"/>
    </row>
    <row r="136" spans="1:9" x14ac:dyDescent="0.25">
      <c r="A136" s="228">
        <v>1</v>
      </c>
      <c r="B136" s="229">
        <v>1800</v>
      </c>
      <c r="C136" s="229">
        <f t="shared" si="4"/>
        <v>1800</v>
      </c>
      <c r="D136" s="231">
        <v>45364</v>
      </c>
      <c r="E136" s="229" t="s">
        <v>61</v>
      </c>
      <c r="F136" s="232" t="s">
        <v>182</v>
      </c>
      <c r="G136" s="233">
        <v>31720</v>
      </c>
      <c r="H136" s="234">
        <v>2639</v>
      </c>
      <c r="I136" s="235">
        <v>45364</v>
      </c>
    </row>
    <row r="137" spans="1:9" x14ac:dyDescent="0.25">
      <c r="A137" s="236">
        <v>22</v>
      </c>
      <c r="B137" s="237">
        <v>140</v>
      </c>
      <c r="C137" s="237">
        <f t="shared" si="4"/>
        <v>3080</v>
      </c>
      <c r="D137" s="238">
        <v>45365</v>
      </c>
      <c r="E137" s="237" t="s">
        <v>60</v>
      </c>
      <c r="F137" s="239"/>
      <c r="G137" s="240"/>
      <c r="H137" s="241"/>
      <c r="I137" s="242"/>
    </row>
    <row r="138" spans="1:9" x14ac:dyDescent="0.25">
      <c r="A138" s="228">
        <v>22</v>
      </c>
      <c r="B138" s="229">
        <v>140</v>
      </c>
      <c r="C138" s="229">
        <f t="shared" si="4"/>
        <v>3080</v>
      </c>
      <c r="D138" s="231">
        <v>45365</v>
      </c>
      <c r="E138" s="229" t="s">
        <v>60</v>
      </c>
      <c r="F138" s="232"/>
      <c r="G138" s="233"/>
      <c r="H138" s="234"/>
      <c r="I138" s="235"/>
    </row>
    <row r="139" spans="1:9" x14ac:dyDescent="0.25">
      <c r="A139" s="236">
        <v>2</v>
      </c>
      <c r="B139" s="237">
        <v>800</v>
      </c>
      <c r="C139" s="237">
        <f t="shared" si="4"/>
        <v>1600</v>
      </c>
      <c r="D139" s="238">
        <v>45366</v>
      </c>
      <c r="E139" s="237" t="s">
        <v>115</v>
      </c>
      <c r="F139" s="239" t="s">
        <v>183</v>
      </c>
      <c r="G139" s="240"/>
      <c r="H139" s="241"/>
      <c r="I139" s="242"/>
    </row>
    <row r="140" spans="1:9" x14ac:dyDescent="0.25">
      <c r="A140" s="228">
        <v>1</v>
      </c>
      <c r="B140" s="229">
        <v>900</v>
      </c>
      <c r="C140" s="229">
        <f t="shared" si="4"/>
        <v>900</v>
      </c>
      <c r="D140" s="231">
        <v>45366</v>
      </c>
      <c r="E140" s="229" t="s">
        <v>115</v>
      </c>
      <c r="F140" s="232" t="s">
        <v>184</v>
      </c>
      <c r="G140" s="233">
        <v>8660</v>
      </c>
      <c r="H140" s="234">
        <v>2676</v>
      </c>
      <c r="I140" s="235">
        <v>45368</v>
      </c>
    </row>
    <row r="141" spans="1:9" x14ac:dyDescent="0.25">
      <c r="A141" s="236">
        <v>22</v>
      </c>
      <c r="B141" s="237">
        <v>340</v>
      </c>
      <c r="C141" s="237">
        <f t="shared" si="4"/>
        <v>7480</v>
      </c>
      <c r="D141" s="238">
        <v>45373</v>
      </c>
      <c r="E141" s="237" t="s">
        <v>61</v>
      </c>
      <c r="F141" s="239"/>
      <c r="G141" s="240"/>
      <c r="H141" s="241"/>
      <c r="I141" s="242"/>
    </row>
    <row r="142" spans="1:9" x14ac:dyDescent="0.25">
      <c r="A142" s="228">
        <v>22</v>
      </c>
      <c r="B142" s="229">
        <v>340</v>
      </c>
      <c r="C142" s="229">
        <f t="shared" si="4"/>
        <v>7480</v>
      </c>
      <c r="D142" s="231">
        <v>45373</v>
      </c>
      <c r="E142" s="229" t="s">
        <v>61</v>
      </c>
      <c r="F142" s="232"/>
      <c r="G142" s="233"/>
      <c r="H142" s="234"/>
      <c r="I142" s="235"/>
    </row>
    <row r="143" spans="1:9" x14ac:dyDescent="0.25">
      <c r="A143" s="236">
        <v>22</v>
      </c>
      <c r="B143" s="237">
        <v>140</v>
      </c>
      <c r="C143" s="237">
        <f t="shared" si="4"/>
        <v>3080</v>
      </c>
      <c r="D143" s="238">
        <v>45373</v>
      </c>
      <c r="E143" s="237" t="s">
        <v>60</v>
      </c>
      <c r="F143" s="239"/>
      <c r="G143" s="240"/>
      <c r="H143" s="241"/>
      <c r="I143" s="242"/>
    </row>
    <row r="144" spans="1:9" x14ac:dyDescent="0.25">
      <c r="A144" s="228">
        <v>22</v>
      </c>
      <c r="B144" s="229">
        <v>140</v>
      </c>
      <c r="C144" s="229">
        <f t="shared" si="4"/>
        <v>3080</v>
      </c>
      <c r="D144" s="231">
        <v>45373</v>
      </c>
      <c r="E144" s="229" t="s">
        <v>60</v>
      </c>
      <c r="F144" s="232"/>
      <c r="G144" s="233">
        <v>21120</v>
      </c>
      <c r="H144" s="234">
        <v>2723</v>
      </c>
      <c r="I144" s="235">
        <v>45374</v>
      </c>
    </row>
    <row r="145" spans="1:9" x14ac:dyDescent="0.25">
      <c r="A145" s="236">
        <v>1</v>
      </c>
      <c r="B145" s="237">
        <v>1800</v>
      </c>
      <c r="C145" s="237">
        <f t="shared" si="4"/>
        <v>1800</v>
      </c>
      <c r="D145" s="238">
        <v>45373</v>
      </c>
      <c r="E145" s="237"/>
      <c r="F145" s="239" t="s">
        <v>185</v>
      </c>
      <c r="G145" s="240"/>
      <c r="H145" s="241"/>
      <c r="I145" s="242"/>
    </row>
    <row r="146" spans="1:9" x14ac:dyDescent="0.25">
      <c r="A146" s="228">
        <v>22</v>
      </c>
      <c r="B146" s="229">
        <v>340</v>
      </c>
      <c r="C146" s="229">
        <f t="shared" si="4"/>
        <v>7480</v>
      </c>
      <c r="D146" s="231">
        <v>45374</v>
      </c>
      <c r="E146" s="229"/>
      <c r="F146" s="232"/>
      <c r="G146" s="233"/>
      <c r="H146" s="234"/>
      <c r="I146" s="235"/>
    </row>
    <row r="147" spans="1:9" x14ac:dyDescent="0.25">
      <c r="A147" s="236">
        <v>22</v>
      </c>
      <c r="B147" s="237">
        <v>140</v>
      </c>
      <c r="C147" s="237">
        <f t="shared" si="4"/>
        <v>3080</v>
      </c>
      <c r="D147" s="238">
        <v>45374</v>
      </c>
      <c r="E147" s="237"/>
      <c r="F147" s="239"/>
      <c r="G147" s="240"/>
      <c r="H147" s="241"/>
      <c r="I147" s="242"/>
    </row>
    <row r="148" spans="1:9" x14ac:dyDescent="0.25">
      <c r="A148" s="228">
        <v>1</v>
      </c>
      <c r="B148" s="229">
        <v>900</v>
      </c>
      <c r="C148" s="229">
        <f t="shared" si="4"/>
        <v>900</v>
      </c>
      <c r="D148" s="231">
        <v>45374</v>
      </c>
      <c r="E148" s="229"/>
      <c r="F148" s="232" t="s">
        <v>185</v>
      </c>
      <c r="G148" s="233">
        <v>13260</v>
      </c>
      <c r="H148" s="234">
        <v>2735</v>
      </c>
      <c r="I148" s="235">
        <v>45375</v>
      </c>
    </row>
    <row r="149" spans="1:9" x14ac:dyDescent="0.25">
      <c r="A149" s="236">
        <v>3</v>
      </c>
      <c r="B149" s="237">
        <v>850</v>
      </c>
      <c r="C149" s="237">
        <f t="shared" si="4"/>
        <v>2550</v>
      </c>
      <c r="D149" s="238">
        <v>45398</v>
      </c>
      <c r="E149" s="229" t="s">
        <v>60</v>
      </c>
      <c r="F149" s="239" t="s">
        <v>187</v>
      </c>
      <c r="G149" s="240">
        <v>2550</v>
      </c>
      <c r="H149" s="241">
        <v>2888</v>
      </c>
      <c r="I149" s="242" t="s">
        <v>188</v>
      </c>
    </row>
    <row r="150" spans="1:9" x14ac:dyDescent="0.25">
      <c r="A150" s="228">
        <v>6</v>
      </c>
      <c r="B150" s="229">
        <v>850</v>
      </c>
      <c r="C150" s="229">
        <f t="shared" si="4"/>
        <v>5100</v>
      </c>
      <c r="D150" s="231">
        <v>45400</v>
      </c>
      <c r="E150" s="229" t="s">
        <v>60</v>
      </c>
      <c r="F150" s="239" t="s">
        <v>189</v>
      </c>
      <c r="G150" s="216">
        <v>5100</v>
      </c>
      <c r="H150" s="234">
        <v>2895</v>
      </c>
      <c r="I150" s="235">
        <v>45400</v>
      </c>
    </row>
    <row r="151" spans="1:9" x14ac:dyDescent="0.25">
      <c r="A151" s="236">
        <v>50</v>
      </c>
      <c r="B151" s="237">
        <v>140</v>
      </c>
      <c r="C151" s="237">
        <f t="shared" si="4"/>
        <v>7000</v>
      </c>
      <c r="D151" s="238">
        <v>45426</v>
      </c>
      <c r="E151" s="237" t="s">
        <v>60</v>
      </c>
      <c r="F151" s="239"/>
      <c r="G151" s="240">
        <v>7000</v>
      </c>
      <c r="H151" s="241">
        <v>3103</v>
      </c>
      <c r="I151" s="242">
        <v>45428</v>
      </c>
    </row>
    <row r="152" spans="1:9" x14ac:dyDescent="0.25">
      <c r="A152" s="228">
        <v>50</v>
      </c>
      <c r="B152" s="229">
        <v>140</v>
      </c>
      <c r="C152" s="229">
        <f t="shared" si="4"/>
        <v>7000</v>
      </c>
      <c r="D152" s="231">
        <v>45430</v>
      </c>
      <c r="E152" s="229" t="s">
        <v>115</v>
      </c>
      <c r="F152" s="232"/>
      <c r="G152" s="233"/>
      <c r="H152" s="234"/>
      <c r="I152" s="235"/>
    </row>
    <row r="153" spans="1:9" x14ac:dyDescent="0.25">
      <c r="A153" s="236">
        <v>1</v>
      </c>
      <c r="B153" s="237">
        <v>850</v>
      </c>
      <c r="C153" s="237">
        <f t="shared" si="4"/>
        <v>850</v>
      </c>
      <c r="D153" s="238">
        <v>45428</v>
      </c>
      <c r="E153" s="237" t="s">
        <v>60</v>
      </c>
      <c r="F153" s="239" t="s">
        <v>191</v>
      </c>
      <c r="G153" s="240">
        <v>7850</v>
      </c>
      <c r="H153" s="241">
        <v>3135</v>
      </c>
      <c r="I153" s="242">
        <v>45433</v>
      </c>
    </row>
    <row r="154" spans="1:9" x14ac:dyDescent="0.25">
      <c r="A154" s="228">
        <v>22</v>
      </c>
      <c r="B154" s="229">
        <v>140</v>
      </c>
      <c r="C154" s="229">
        <f t="shared" si="4"/>
        <v>3080</v>
      </c>
      <c r="D154" s="231">
        <v>45433</v>
      </c>
      <c r="E154" s="229" t="s">
        <v>115</v>
      </c>
      <c r="F154" s="232"/>
      <c r="G154" s="233"/>
      <c r="H154" s="234"/>
      <c r="I154" s="235"/>
    </row>
    <row r="155" spans="1:9" x14ac:dyDescent="0.25">
      <c r="A155" s="236">
        <v>22</v>
      </c>
      <c r="B155" s="237">
        <v>140</v>
      </c>
      <c r="C155" s="237">
        <f t="shared" si="4"/>
        <v>3080</v>
      </c>
      <c r="D155" s="238">
        <v>45433</v>
      </c>
      <c r="E155" s="237" t="s">
        <v>60</v>
      </c>
      <c r="F155" s="239"/>
      <c r="G155" s="240">
        <v>6160</v>
      </c>
      <c r="H155" s="241">
        <v>3188</v>
      </c>
      <c r="I155" s="242">
        <v>45438</v>
      </c>
    </row>
    <row r="156" spans="1:9" x14ac:dyDescent="0.25">
      <c r="A156" s="228">
        <v>22</v>
      </c>
      <c r="B156" s="229">
        <v>140</v>
      </c>
      <c r="C156" s="229">
        <f t="shared" si="4"/>
        <v>3080</v>
      </c>
      <c r="D156" s="231">
        <v>45445</v>
      </c>
      <c r="E156" s="229" t="s">
        <v>60</v>
      </c>
      <c r="F156" s="232"/>
      <c r="G156" s="233"/>
      <c r="H156" s="234"/>
      <c r="I156" s="235"/>
    </row>
    <row r="157" spans="1:9" x14ac:dyDescent="0.25">
      <c r="A157" s="236">
        <v>22</v>
      </c>
      <c r="B157" s="237">
        <v>140</v>
      </c>
      <c r="C157" s="237">
        <f t="shared" si="4"/>
        <v>3080</v>
      </c>
      <c r="D157" s="238">
        <v>45445</v>
      </c>
      <c r="E157" s="237" t="s">
        <v>60</v>
      </c>
      <c r="F157" s="239"/>
      <c r="G157" s="240">
        <v>6160</v>
      </c>
      <c r="H157" s="241">
        <v>3249</v>
      </c>
      <c r="I157" s="242">
        <v>45446</v>
      </c>
    </row>
    <row r="158" spans="1:9" x14ac:dyDescent="0.25">
      <c r="A158" s="228">
        <v>22</v>
      </c>
      <c r="B158" s="229">
        <v>140</v>
      </c>
      <c r="C158" s="229">
        <f t="shared" si="4"/>
        <v>3080</v>
      </c>
      <c r="D158" s="231">
        <v>45450</v>
      </c>
      <c r="E158" s="229" t="s">
        <v>115</v>
      </c>
      <c r="F158" s="232"/>
      <c r="G158" s="233"/>
      <c r="H158" s="234"/>
      <c r="I158" s="235"/>
    </row>
    <row r="159" spans="1:9" x14ac:dyDescent="0.25">
      <c r="A159" s="236">
        <v>22</v>
      </c>
      <c r="B159" s="237">
        <v>140</v>
      </c>
      <c r="C159" s="237">
        <f t="shared" si="4"/>
        <v>3080</v>
      </c>
      <c r="D159" s="238">
        <v>45450</v>
      </c>
      <c r="E159" s="237" t="s">
        <v>115</v>
      </c>
      <c r="F159" s="239"/>
      <c r="G159" s="240">
        <v>6160</v>
      </c>
      <c r="H159" s="241">
        <v>3295</v>
      </c>
      <c r="I159" s="242">
        <v>45451</v>
      </c>
    </row>
    <row r="160" spans="1:9" x14ac:dyDescent="0.25">
      <c r="A160" s="228">
        <v>22</v>
      </c>
      <c r="B160" s="229">
        <v>140</v>
      </c>
      <c r="C160" s="229">
        <f t="shared" si="4"/>
        <v>3080</v>
      </c>
      <c r="D160" s="231">
        <v>45453</v>
      </c>
      <c r="E160" s="229" t="s">
        <v>60</v>
      </c>
      <c r="F160" s="232"/>
      <c r="G160" s="233"/>
      <c r="H160" s="234"/>
      <c r="I160" s="235"/>
    </row>
    <row r="161" spans="1:9" x14ac:dyDescent="0.25">
      <c r="A161" s="236">
        <v>1</v>
      </c>
      <c r="B161" s="237">
        <v>500</v>
      </c>
      <c r="C161" s="237">
        <f t="shared" si="4"/>
        <v>500</v>
      </c>
      <c r="D161" s="238">
        <v>45453</v>
      </c>
      <c r="E161" s="237" t="s">
        <v>115</v>
      </c>
      <c r="F161" s="239" t="s">
        <v>194</v>
      </c>
      <c r="G161" s="240">
        <v>3580</v>
      </c>
      <c r="H161" s="241">
        <v>3318</v>
      </c>
      <c r="I161" s="242">
        <v>45454</v>
      </c>
    </row>
    <row r="162" spans="1:9" x14ac:dyDescent="0.25">
      <c r="A162" s="228">
        <v>22</v>
      </c>
      <c r="B162" s="229">
        <v>140</v>
      </c>
      <c r="C162" s="229">
        <f t="shared" si="4"/>
        <v>3080</v>
      </c>
      <c r="D162" s="231">
        <v>45493</v>
      </c>
      <c r="E162" s="229" t="s">
        <v>60</v>
      </c>
      <c r="F162" s="232"/>
      <c r="G162" s="233"/>
      <c r="H162" s="234"/>
      <c r="I162" s="235"/>
    </row>
    <row r="163" spans="1:9" x14ac:dyDescent="0.25">
      <c r="A163" s="236">
        <v>22</v>
      </c>
      <c r="B163" s="237">
        <v>140</v>
      </c>
      <c r="C163" s="237">
        <f t="shared" si="4"/>
        <v>3080</v>
      </c>
      <c r="D163" s="238">
        <v>45493</v>
      </c>
      <c r="E163" s="237" t="s">
        <v>60</v>
      </c>
      <c r="F163" s="239"/>
      <c r="G163" s="240"/>
      <c r="H163" s="241"/>
      <c r="I163" s="242"/>
    </row>
    <row r="164" spans="1:9" x14ac:dyDescent="0.25">
      <c r="A164" s="228">
        <v>1</v>
      </c>
      <c r="B164" s="229">
        <v>1000</v>
      </c>
      <c r="C164" s="229">
        <f t="shared" si="4"/>
        <v>1000</v>
      </c>
      <c r="D164" s="231">
        <v>45493</v>
      </c>
      <c r="E164" s="229" t="s">
        <v>115</v>
      </c>
      <c r="F164" s="232" t="s">
        <v>194</v>
      </c>
      <c r="G164" s="233"/>
      <c r="H164" s="234"/>
      <c r="I164" s="235"/>
    </row>
    <row r="165" spans="1:9" x14ac:dyDescent="0.25">
      <c r="A165" s="236">
        <v>22</v>
      </c>
      <c r="B165" s="237">
        <v>140</v>
      </c>
      <c r="C165" s="237">
        <f t="shared" si="4"/>
        <v>3080</v>
      </c>
      <c r="D165" s="238">
        <v>45494</v>
      </c>
      <c r="E165" s="237" t="s">
        <v>60</v>
      </c>
      <c r="F165" s="239"/>
      <c r="G165" s="240"/>
      <c r="H165" s="241"/>
      <c r="I165" s="242"/>
    </row>
    <row r="166" spans="1:9" x14ac:dyDescent="0.25">
      <c r="A166" s="228">
        <v>22</v>
      </c>
      <c r="B166" s="229">
        <v>140</v>
      </c>
      <c r="C166" s="229">
        <f t="shared" si="4"/>
        <v>3080</v>
      </c>
      <c r="D166" s="231">
        <v>45494</v>
      </c>
      <c r="E166" s="229" t="s">
        <v>60</v>
      </c>
      <c r="F166" s="232"/>
      <c r="G166" s="233"/>
      <c r="H166" s="234"/>
      <c r="I166" s="235"/>
    </row>
    <row r="167" spans="1:9" x14ac:dyDescent="0.25">
      <c r="A167" s="236">
        <v>1</v>
      </c>
      <c r="B167" s="237">
        <v>1000</v>
      </c>
      <c r="C167" s="237">
        <f t="shared" si="4"/>
        <v>1000</v>
      </c>
      <c r="D167" s="238">
        <v>45494</v>
      </c>
      <c r="E167" s="237" t="s">
        <v>115</v>
      </c>
      <c r="F167" s="239" t="s">
        <v>194</v>
      </c>
      <c r="G167" s="240">
        <v>14320</v>
      </c>
      <c r="H167" s="241">
        <v>3645</v>
      </c>
      <c r="I167" s="242">
        <v>45495</v>
      </c>
    </row>
    <row r="168" spans="1:9" x14ac:dyDescent="0.25">
      <c r="A168" s="228">
        <v>22</v>
      </c>
      <c r="B168" s="229">
        <v>140</v>
      </c>
      <c r="C168" s="229">
        <f t="shared" si="4"/>
        <v>3080</v>
      </c>
      <c r="D168" s="231">
        <v>45502</v>
      </c>
      <c r="E168" s="229" t="s">
        <v>60</v>
      </c>
      <c r="F168" s="232"/>
      <c r="G168" s="233"/>
      <c r="H168" s="234"/>
      <c r="I168" s="235"/>
    </row>
    <row r="169" spans="1:9" x14ac:dyDescent="0.25">
      <c r="A169" s="236">
        <v>22</v>
      </c>
      <c r="B169" s="237">
        <v>140</v>
      </c>
      <c r="C169" s="237">
        <f t="shared" si="4"/>
        <v>3080</v>
      </c>
      <c r="D169" s="238">
        <v>45502</v>
      </c>
      <c r="E169" s="237" t="s">
        <v>60</v>
      </c>
      <c r="F169" s="239"/>
      <c r="G169" s="240">
        <v>6160</v>
      </c>
      <c r="H169" s="241">
        <v>3733</v>
      </c>
      <c r="I169" s="242">
        <v>45507</v>
      </c>
    </row>
    <row r="170" spans="1:9" x14ac:dyDescent="0.25">
      <c r="A170" s="228">
        <v>44</v>
      </c>
      <c r="B170" s="229">
        <v>180</v>
      </c>
      <c r="C170" s="229">
        <f t="shared" si="4"/>
        <v>7920</v>
      </c>
      <c r="D170" s="231">
        <v>45538</v>
      </c>
      <c r="E170" s="229" t="s">
        <v>178</v>
      </c>
      <c r="F170" s="232"/>
      <c r="G170" s="233">
        <v>7920</v>
      </c>
      <c r="H170" s="234">
        <v>4032</v>
      </c>
      <c r="I170" s="235">
        <v>45539</v>
      </c>
    </row>
    <row r="171" spans="1:9" x14ac:dyDescent="0.25">
      <c r="A171" s="236">
        <v>22</v>
      </c>
      <c r="B171" s="237">
        <v>180</v>
      </c>
      <c r="C171" s="237">
        <f t="shared" si="4"/>
        <v>3960</v>
      </c>
      <c r="D171" s="238">
        <v>45545</v>
      </c>
      <c r="E171" s="237" t="s">
        <v>115</v>
      </c>
      <c r="F171" s="239"/>
      <c r="G171" s="240">
        <v>7920</v>
      </c>
      <c r="H171" s="241">
        <v>4099</v>
      </c>
      <c r="I171" s="242">
        <v>45546</v>
      </c>
    </row>
    <row r="172" spans="1:9" x14ac:dyDescent="0.25">
      <c r="A172" s="228">
        <v>22</v>
      </c>
      <c r="B172" s="229">
        <v>180</v>
      </c>
      <c r="C172" s="229">
        <f t="shared" si="4"/>
        <v>3960</v>
      </c>
      <c r="D172" s="231">
        <v>45545</v>
      </c>
      <c r="E172" s="229" t="s">
        <v>60</v>
      </c>
      <c r="F172" s="232"/>
      <c r="G172" s="233">
        <v>11880</v>
      </c>
      <c r="H172" s="234">
        <v>4117</v>
      </c>
      <c r="I172" s="235">
        <v>45552</v>
      </c>
    </row>
    <row r="173" spans="1:9" x14ac:dyDescent="0.25">
      <c r="A173" s="236">
        <v>22</v>
      </c>
      <c r="B173" s="237">
        <v>180</v>
      </c>
      <c r="C173" s="237">
        <f t="shared" si="4"/>
        <v>3960</v>
      </c>
      <c r="D173" s="238">
        <v>45546</v>
      </c>
      <c r="E173" s="237" t="s">
        <v>60</v>
      </c>
      <c r="F173" s="239"/>
      <c r="G173" s="240">
        <v>11880</v>
      </c>
      <c r="H173" s="241">
        <v>4135</v>
      </c>
      <c r="I173" s="242">
        <v>45554</v>
      </c>
    </row>
    <row r="174" spans="1:9" x14ac:dyDescent="0.25">
      <c r="A174" s="228">
        <v>22</v>
      </c>
      <c r="B174" s="229">
        <v>180</v>
      </c>
      <c r="C174" s="229">
        <f t="shared" si="4"/>
        <v>3960</v>
      </c>
      <c r="D174" s="231">
        <v>45546</v>
      </c>
      <c r="E174" s="229" t="s">
        <v>60</v>
      </c>
      <c r="F174" s="232"/>
      <c r="G174" s="233">
        <v>3600</v>
      </c>
      <c r="H174" s="234">
        <v>4362</v>
      </c>
      <c r="I174" s="235">
        <v>45581</v>
      </c>
    </row>
    <row r="175" spans="1:9" x14ac:dyDescent="0.25">
      <c r="A175" s="236">
        <v>22</v>
      </c>
      <c r="B175" s="237">
        <v>180</v>
      </c>
      <c r="C175" s="237">
        <f t="shared" si="4"/>
        <v>3960</v>
      </c>
      <c r="D175" s="238">
        <v>45551</v>
      </c>
      <c r="E175" s="237" t="s">
        <v>60</v>
      </c>
      <c r="F175" s="239"/>
      <c r="G175" s="240"/>
      <c r="H175" s="241"/>
      <c r="I175" s="242"/>
    </row>
    <row r="176" spans="1:9" x14ac:dyDescent="0.25">
      <c r="A176" s="228">
        <v>22</v>
      </c>
      <c r="B176" s="229">
        <v>180</v>
      </c>
      <c r="C176" s="229">
        <f t="shared" si="4"/>
        <v>3960</v>
      </c>
      <c r="D176" s="231">
        <v>45553</v>
      </c>
      <c r="E176" s="229" t="s">
        <v>60</v>
      </c>
      <c r="F176" s="232"/>
      <c r="G176" s="233"/>
      <c r="H176" s="234"/>
      <c r="I176" s="235"/>
    </row>
    <row r="177" spans="1:9" x14ac:dyDescent="0.25">
      <c r="A177" s="236">
        <v>22</v>
      </c>
      <c r="B177" s="237">
        <v>180</v>
      </c>
      <c r="C177" s="237">
        <f t="shared" si="4"/>
        <v>3960</v>
      </c>
      <c r="D177" s="238">
        <v>45553</v>
      </c>
      <c r="E177" s="237" t="s">
        <v>60</v>
      </c>
      <c r="F177" s="239"/>
      <c r="G177" s="240"/>
      <c r="H177" s="241"/>
      <c r="I177" s="242"/>
    </row>
    <row r="178" spans="1:9" x14ac:dyDescent="0.25">
      <c r="A178" s="228">
        <v>22</v>
      </c>
      <c r="B178" s="229">
        <v>180</v>
      </c>
      <c r="C178" s="229">
        <f t="shared" si="4"/>
        <v>3960</v>
      </c>
      <c r="D178" s="231">
        <v>45553</v>
      </c>
      <c r="E178" s="229" t="s">
        <v>60</v>
      </c>
      <c r="F178" s="232"/>
      <c r="G178" s="233"/>
      <c r="H178" s="234"/>
      <c r="I178" s="235"/>
    </row>
    <row r="179" spans="1:9" x14ac:dyDescent="0.25">
      <c r="A179" s="236">
        <v>20</v>
      </c>
      <c r="B179" s="237">
        <v>180</v>
      </c>
      <c r="C179" s="237">
        <f t="shared" si="4"/>
        <v>3600</v>
      </c>
      <c r="D179" s="238">
        <v>45580</v>
      </c>
      <c r="E179" s="237" t="s">
        <v>60</v>
      </c>
      <c r="F179" s="239"/>
      <c r="G179" s="240"/>
      <c r="H179" s="241"/>
      <c r="I179" s="242"/>
    </row>
    <row r="180" spans="1:9" x14ac:dyDescent="0.25">
      <c r="A180" s="228"/>
      <c r="B180" s="229"/>
      <c r="C180" s="229"/>
      <c r="D180" s="231"/>
      <c r="E180" s="229"/>
      <c r="F180" s="232"/>
      <c r="G180" s="233"/>
      <c r="H180" s="234"/>
      <c r="I180" s="235"/>
    </row>
    <row r="181" spans="1:9" x14ac:dyDescent="0.25">
      <c r="A181" s="236"/>
      <c r="B181" s="237"/>
      <c r="C181" s="237"/>
      <c r="D181" s="238"/>
      <c r="E181" s="237"/>
      <c r="F181" s="239"/>
      <c r="G181" s="240"/>
      <c r="H181" s="241"/>
      <c r="I181" s="242"/>
    </row>
    <row r="182" spans="1:9" x14ac:dyDescent="0.25">
      <c r="A182" s="228"/>
      <c r="B182" s="229"/>
      <c r="C182" s="229"/>
      <c r="D182" s="231"/>
      <c r="E182" s="229"/>
      <c r="F182" s="232"/>
      <c r="G182" s="233"/>
      <c r="H182" s="234"/>
      <c r="I182" s="235"/>
    </row>
    <row r="183" spans="1:9" x14ac:dyDescent="0.25">
      <c r="A183" s="236"/>
      <c r="B183" s="237"/>
      <c r="C183" s="237"/>
      <c r="D183" s="238"/>
      <c r="E183" s="237"/>
      <c r="F183" s="239"/>
      <c r="G183" s="240"/>
      <c r="H183" s="241"/>
      <c r="I183" s="242"/>
    </row>
    <row r="184" spans="1:9" x14ac:dyDescent="0.25">
      <c r="A184" s="228"/>
      <c r="B184" s="229"/>
      <c r="C184" s="229"/>
      <c r="D184" s="231"/>
      <c r="E184" s="229"/>
      <c r="F184" s="232"/>
      <c r="G184" s="233"/>
      <c r="H184" s="234"/>
      <c r="I184" s="235"/>
    </row>
    <row r="185" spans="1:9" x14ac:dyDescent="0.25">
      <c r="A185" s="236"/>
      <c r="B185" s="237"/>
      <c r="C185" s="237"/>
      <c r="D185" s="238"/>
      <c r="E185" s="237"/>
      <c r="F185" s="239"/>
      <c r="G185" s="240"/>
      <c r="H185" s="241"/>
      <c r="I185" s="242"/>
    </row>
    <row r="186" spans="1:9" x14ac:dyDescent="0.25">
      <c r="A186" s="228"/>
      <c r="B186" s="229"/>
      <c r="C186" s="229"/>
      <c r="D186" s="231"/>
      <c r="E186" s="229"/>
      <c r="F186" s="232"/>
      <c r="G186" s="233"/>
      <c r="H186" s="234"/>
      <c r="I186" s="235"/>
    </row>
    <row r="187" spans="1:9" x14ac:dyDescent="0.25">
      <c r="A187" s="236"/>
      <c r="B187" s="237"/>
      <c r="C187" s="237"/>
      <c r="D187" s="238"/>
      <c r="E187" s="237"/>
      <c r="F187" s="239"/>
      <c r="G187" s="240"/>
      <c r="H187" s="241"/>
      <c r="I187" s="242"/>
    </row>
    <row r="188" spans="1:9" x14ac:dyDescent="0.25">
      <c r="A188" s="228"/>
      <c r="B188" s="229"/>
      <c r="C188" s="229"/>
      <c r="D188" s="231"/>
      <c r="E188" s="229"/>
      <c r="F188" s="232"/>
      <c r="G188" s="233"/>
      <c r="H188" s="234"/>
      <c r="I188" s="235"/>
    </row>
    <row r="189" spans="1:9" x14ac:dyDescent="0.25">
      <c r="A189" s="236"/>
      <c r="B189" s="237"/>
      <c r="C189" s="237"/>
      <c r="D189" s="238"/>
      <c r="E189" s="237"/>
      <c r="F189" s="239"/>
      <c r="G189" s="240"/>
      <c r="H189" s="241"/>
      <c r="I189" s="242"/>
    </row>
    <row r="190" spans="1:9" x14ac:dyDescent="0.25">
      <c r="A190" s="228"/>
      <c r="B190" s="229"/>
      <c r="C190" s="229"/>
      <c r="D190" s="231"/>
      <c r="E190" s="229"/>
      <c r="F190" s="232"/>
      <c r="G190" s="233"/>
      <c r="H190" s="234"/>
      <c r="I190" s="235"/>
    </row>
    <row r="191" spans="1:9" x14ac:dyDescent="0.25">
      <c r="A191" s="236"/>
      <c r="B191" s="237"/>
      <c r="C191" s="237"/>
      <c r="D191" s="238"/>
      <c r="E191" s="237"/>
      <c r="F191" s="239"/>
      <c r="G191" s="240"/>
      <c r="H191" s="241"/>
      <c r="I191" s="242"/>
    </row>
    <row r="192" spans="1:9" x14ac:dyDescent="0.25">
      <c r="A192" s="228"/>
      <c r="B192" s="229"/>
      <c r="C192" s="229"/>
      <c r="D192" s="231"/>
      <c r="E192" s="229"/>
      <c r="F192" s="232"/>
      <c r="G192" s="233"/>
      <c r="H192" s="234"/>
      <c r="I192" s="235"/>
    </row>
    <row r="194" spans="2:7" ht="23.25" x14ac:dyDescent="0.25">
      <c r="B194" s="269" t="s">
        <v>127</v>
      </c>
      <c r="C194" s="270"/>
      <c r="D194" s="270"/>
      <c r="E194" s="270"/>
      <c r="F194" s="270"/>
      <c r="G194" s="270" t="s">
        <v>129</v>
      </c>
    </row>
    <row r="195" spans="2:7" ht="23.25" x14ac:dyDescent="0.25">
      <c r="B195" s="269" t="s">
        <v>128</v>
      </c>
      <c r="C195" s="270"/>
      <c r="D195" s="270"/>
      <c r="E195" s="270"/>
      <c r="F195" s="270"/>
      <c r="G195" s="270" t="s">
        <v>130</v>
      </c>
    </row>
    <row r="196" spans="2:7" ht="23.25" x14ac:dyDescent="0.25">
      <c r="B196" s="269"/>
      <c r="C196" s="270"/>
      <c r="D196" s="270"/>
      <c r="E196" s="270"/>
      <c r="F196" s="270"/>
      <c r="G196" s="270"/>
    </row>
  </sheetData>
  <autoFilter ref="A4:L150"/>
  <mergeCells count="3">
    <mergeCell ref="A1:B3"/>
    <mergeCell ref="C1:C3"/>
    <mergeCell ref="G1:I3"/>
  </mergeCells>
  <printOptions horizontalCentered="1" verticalCentered="1"/>
  <pageMargins left="0.70866141732283505" right="0.70866141732283505" top="0.74803149606299202" bottom="0.74803149606299202" header="0.31496062992126" footer="0.31496062992126"/>
  <pageSetup paperSize="9" scale="35" fitToHeight="5" orientation="portrait" blackAndWhite="1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1"/>
  <sheetViews>
    <sheetView showGridLines="0" rightToLeft="1" zoomScale="70" zoomScaleNormal="70" workbookViewId="0">
      <pane ySplit="4" topLeftCell="A56" activePane="bottomLeft" state="frozen"/>
      <selection activeCell="G48" sqref="G48"/>
      <selection pane="bottomLeft" activeCell="G48" sqref="G48"/>
    </sheetView>
  </sheetViews>
  <sheetFormatPr defaultRowHeight="21" x14ac:dyDescent="0.25"/>
  <cols>
    <col min="1" max="1" width="17.42578125" style="33" customWidth="1"/>
    <col min="2" max="2" width="22" style="33" customWidth="1"/>
    <col min="3" max="3" width="26.28515625" style="34" customWidth="1"/>
    <col min="4" max="4" width="32.140625" style="34" bestFit="1" customWidth="1"/>
    <col min="5" max="5" width="20.85546875" style="34" customWidth="1"/>
    <col min="6" max="6" width="25.140625" style="34" bestFit="1" customWidth="1"/>
    <col min="7" max="7" width="24.140625" style="34" customWidth="1"/>
    <col min="8" max="8" width="16.7109375" style="152" customWidth="1"/>
    <col min="9" max="10" width="20.85546875" style="35" customWidth="1"/>
  </cols>
  <sheetData>
    <row r="1" spans="1:10" ht="30.75" customHeight="1" x14ac:dyDescent="0.25">
      <c r="A1" s="464" t="s">
        <v>114</v>
      </c>
      <c r="B1" s="465"/>
      <c r="E1" s="77" t="s">
        <v>102</v>
      </c>
      <c r="F1" s="50">
        <f>SUM(C5:C149999)</f>
        <v>550560</v>
      </c>
      <c r="G1" s="452" t="s">
        <v>107</v>
      </c>
      <c r="H1" s="452"/>
      <c r="I1" s="452"/>
    </row>
    <row r="2" spans="1:10" ht="30.75" customHeight="1" x14ac:dyDescent="0.25">
      <c r="A2" s="466"/>
      <c r="B2" s="467"/>
      <c r="E2" s="78" t="s">
        <v>103</v>
      </c>
      <c r="F2" s="72">
        <f>SUM(G5:G149999)</f>
        <v>550560</v>
      </c>
      <c r="G2" s="452"/>
      <c r="H2" s="452"/>
      <c r="I2" s="452"/>
    </row>
    <row r="3" spans="1:10" ht="30.75" customHeight="1" thickBot="1" x14ac:dyDescent="0.3">
      <c r="A3" s="468"/>
      <c r="B3" s="469"/>
      <c r="E3" s="79" t="s">
        <v>104</v>
      </c>
      <c r="F3" s="73">
        <f>F1-F2</f>
        <v>0</v>
      </c>
      <c r="G3" s="453"/>
      <c r="H3" s="453"/>
      <c r="I3" s="453"/>
    </row>
    <row r="4" spans="1:10" ht="47.25" customHeight="1" x14ac:dyDescent="0.25">
      <c r="A4" s="45" t="s">
        <v>1</v>
      </c>
      <c r="B4" s="46" t="s">
        <v>2</v>
      </c>
      <c r="C4" s="47" t="s">
        <v>3</v>
      </c>
      <c r="D4" s="47" t="s">
        <v>16</v>
      </c>
      <c r="E4" s="47" t="s">
        <v>89</v>
      </c>
      <c r="F4" s="47" t="s">
        <v>24</v>
      </c>
      <c r="G4" s="48" t="s">
        <v>96</v>
      </c>
      <c r="H4" s="149" t="s">
        <v>97</v>
      </c>
      <c r="I4" s="50" t="s">
        <v>98</v>
      </c>
      <c r="J4" s="50" t="s">
        <v>121</v>
      </c>
    </row>
    <row r="5" spans="1:10" ht="35.25" customHeight="1" x14ac:dyDescent="0.25">
      <c r="A5" s="53">
        <v>20</v>
      </c>
      <c r="B5" s="54">
        <v>310</v>
      </c>
      <c r="C5" s="54">
        <f>A5*B5</f>
        <v>6200</v>
      </c>
      <c r="D5" s="55">
        <v>45248</v>
      </c>
      <c r="E5" s="54" t="s">
        <v>61</v>
      </c>
      <c r="F5" s="66" t="s">
        <v>113</v>
      </c>
      <c r="G5" s="56">
        <v>6200</v>
      </c>
      <c r="H5" s="150">
        <v>1852</v>
      </c>
      <c r="I5" s="67">
        <v>45249</v>
      </c>
      <c r="J5" s="67"/>
    </row>
    <row r="6" spans="1:10" ht="43.5" customHeight="1" x14ac:dyDescent="0.25">
      <c r="A6" s="59">
        <v>20</v>
      </c>
      <c r="B6" s="60">
        <v>130</v>
      </c>
      <c r="C6" s="60">
        <f t="shared" ref="C6:C22" si="0">A6*B6</f>
        <v>2600</v>
      </c>
      <c r="D6" s="61">
        <v>45249</v>
      </c>
      <c r="E6" s="60" t="s">
        <v>115</v>
      </c>
      <c r="F6" s="68" t="s">
        <v>113</v>
      </c>
      <c r="G6" s="62"/>
      <c r="H6" s="151"/>
      <c r="I6" s="69"/>
      <c r="J6" s="69"/>
    </row>
    <row r="7" spans="1:10" ht="43.5" customHeight="1" x14ac:dyDescent="0.25">
      <c r="A7" s="53">
        <v>20</v>
      </c>
      <c r="B7" s="54">
        <v>310</v>
      </c>
      <c r="C7" s="54">
        <f t="shared" si="0"/>
        <v>6200</v>
      </c>
      <c r="D7" s="55">
        <v>45250</v>
      </c>
      <c r="E7" s="54" t="s">
        <v>61</v>
      </c>
      <c r="F7" s="66" t="s">
        <v>113</v>
      </c>
      <c r="G7" s="56"/>
      <c r="H7" s="150"/>
      <c r="I7" s="67"/>
      <c r="J7" s="67"/>
    </row>
    <row r="8" spans="1:10" ht="43.5" customHeight="1" x14ac:dyDescent="0.25">
      <c r="A8" s="59">
        <v>20</v>
      </c>
      <c r="B8" s="60">
        <v>310</v>
      </c>
      <c r="C8" s="60">
        <f t="shared" si="0"/>
        <v>6200</v>
      </c>
      <c r="D8" s="61">
        <v>45250</v>
      </c>
      <c r="E8" s="60" t="s">
        <v>61</v>
      </c>
      <c r="F8" s="68" t="s">
        <v>113</v>
      </c>
      <c r="G8" s="62"/>
      <c r="H8" s="151"/>
      <c r="I8" s="69"/>
      <c r="J8" s="69"/>
    </row>
    <row r="9" spans="1:10" ht="43.5" customHeight="1" x14ac:dyDescent="0.25">
      <c r="A9" s="53">
        <v>21</v>
      </c>
      <c r="B9" s="54">
        <v>130</v>
      </c>
      <c r="C9" s="54">
        <f t="shared" si="0"/>
        <v>2730</v>
      </c>
      <c r="D9" s="55">
        <v>45250</v>
      </c>
      <c r="E9" s="54" t="s">
        <v>115</v>
      </c>
      <c r="F9" s="66" t="s">
        <v>113</v>
      </c>
      <c r="G9" s="56"/>
      <c r="H9" s="150"/>
      <c r="I9" s="67"/>
      <c r="J9" s="67"/>
    </row>
    <row r="10" spans="1:10" ht="43.5" customHeight="1" x14ac:dyDescent="0.25">
      <c r="A10" s="59">
        <v>1</v>
      </c>
      <c r="B10" s="60">
        <v>1400</v>
      </c>
      <c r="C10" s="60">
        <f t="shared" si="0"/>
        <v>1400</v>
      </c>
      <c r="D10" s="61">
        <v>45251</v>
      </c>
      <c r="E10" s="60" t="s">
        <v>61</v>
      </c>
      <c r="F10" s="68" t="s">
        <v>113</v>
      </c>
      <c r="G10" s="62"/>
      <c r="H10" s="151"/>
      <c r="I10" s="69"/>
      <c r="J10" s="69" t="s">
        <v>116</v>
      </c>
    </row>
    <row r="11" spans="1:10" ht="43.5" customHeight="1" x14ac:dyDescent="0.25">
      <c r="A11" s="53">
        <v>1</v>
      </c>
      <c r="B11" s="54">
        <v>600</v>
      </c>
      <c r="C11" s="54">
        <f t="shared" si="0"/>
        <v>600</v>
      </c>
      <c r="D11" s="55">
        <v>45251</v>
      </c>
      <c r="E11" s="54" t="s">
        <v>115</v>
      </c>
      <c r="F11" s="66" t="s">
        <v>113</v>
      </c>
      <c r="G11" s="56">
        <v>19730</v>
      </c>
      <c r="H11" s="150">
        <v>1856</v>
      </c>
      <c r="I11" s="67">
        <v>45251</v>
      </c>
      <c r="J11" s="67" t="s">
        <v>116</v>
      </c>
    </row>
    <row r="12" spans="1:10" ht="29.25" customHeight="1" x14ac:dyDescent="0.25">
      <c r="A12" s="59">
        <v>22</v>
      </c>
      <c r="B12" s="60">
        <v>310</v>
      </c>
      <c r="C12" s="60">
        <f t="shared" si="0"/>
        <v>6820</v>
      </c>
      <c r="D12" s="61">
        <v>45252</v>
      </c>
      <c r="E12" s="60" t="s">
        <v>61</v>
      </c>
      <c r="F12" s="68" t="s">
        <v>113</v>
      </c>
      <c r="G12" s="62"/>
      <c r="H12" s="151"/>
      <c r="I12" s="69"/>
      <c r="J12" s="69"/>
    </row>
    <row r="13" spans="1:10" ht="29.25" customHeight="1" x14ac:dyDescent="0.25">
      <c r="A13" s="53">
        <v>20</v>
      </c>
      <c r="B13" s="54">
        <v>310</v>
      </c>
      <c r="C13" s="54">
        <f t="shared" si="0"/>
        <v>6200</v>
      </c>
      <c r="D13" s="55">
        <v>45252</v>
      </c>
      <c r="E13" s="54" t="s">
        <v>61</v>
      </c>
      <c r="F13" s="66" t="s">
        <v>113</v>
      </c>
      <c r="G13" s="56"/>
      <c r="H13" s="150"/>
      <c r="I13" s="67"/>
      <c r="J13" s="67"/>
    </row>
    <row r="14" spans="1:10" ht="29.25" customHeight="1" x14ac:dyDescent="0.25">
      <c r="A14" s="59">
        <v>20</v>
      </c>
      <c r="B14" s="60">
        <v>130</v>
      </c>
      <c r="C14" s="60">
        <f t="shared" si="0"/>
        <v>2600</v>
      </c>
      <c r="D14" s="61">
        <v>45252</v>
      </c>
      <c r="E14" s="60" t="s">
        <v>115</v>
      </c>
      <c r="F14" s="68" t="s">
        <v>113</v>
      </c>
      <c r="G14" s="62"/>
      <c r="H14" s="151"/>
      <c r="I14" s="69"/>
      <c r="J14" s="69"/>
    </row>
    <row r="15" spans="1:10" ht="29.25" customHeight="1" x14ac:dyDescent="0.25">
      <c r="A15" s="53">
        <v>2</v>
      </c>
      <c r="B15" s="54">
        <v>600</v>
      </c>
      <c r="C15" s="54">
        <f t="shared" si="0"/>
        <v>1200</v>
      </c>
      <c r="D15" s="55">
        <v>45252</v>
      </c>
      <c r="E15" s="54" t="s">
        <v>115</v>
      </c>
      <c r="F15" s="66" t="s">
        <v>113</v>
      </c>
      <c r="G15" s="56">
        <v>16820</v>
      </c>
      <c r="H15" s="150">
        <v>1884</v>
      </c>
      <c r="I15" s="67">
        <v>45253</v>
      </c>
      <c r="J15" s="67" t="s">
        <v>117</v>
      </c>
    </row>
    <row r="16" spans="1:10" x14ac:dyDescent="0.25">
      <c r="A16" s="59">
        <v>22</v>
      </c>
      <c r="B16" s="60">
        <v>130</v>
      </c>
      <c r="C16" s="60">
        <f t="shared" si="0"/>
        <v>2860</v>
      </c>
      <c r="D16" s="61">
        <v>45275</v>
      </c>
      <c r="E16" s="60" t="s">
        <v>115</v>
      </c>
      <c r="F16" s="68"/>
      <c r="G16" s="62"/>
      <c r="H16" s="151"/>
      <c r="I16" s="69"/>
      <c r="J16" s="69"/>
    </row>
    <row r="17" spans="1:10" x14ac:dyDescent="0.25">
      <c r="A17" s="53">
        <v>22</v>
      </c>
      <c r="B17" s="54">
        <v>130</v>
      </c>
      <c r="C17" s="54">
        <f t="shared" si="0"/>
        <v>2860</v>
      </c>
      <c r="D17" s="55">
        <v>45275</v>
      </c>
      <c r="E17" s="54" t="s">
        <v>115</v>
      </c>
      <c r="F17" s="66"/>
      <c r="G17" s="56"/>
      <c r="H17" s="150"/>
      <c r="I17" s="67"/>
      <c r="J17" s="67"/>
    </row>
    <row r="18" spans="1:10" x14ac:dyDescent="0.25">
      <c r="A18" s="59">
        <v>22</v>
      </c>
      <c r="B18" s="60">
        <v>130</v>
      </c>
      <c r="C18" s="60">
        <f t="shared" si="0"/>
        <v>2860</v>
      </c>
      <c r="D18" s="61">
        <v>45275</v>
      </c>
      <c r="E18" s="60" t="s">
        <v>115</v>
      </c>
      <c r="F18" s="68"/>
      <c r="G18" s="62"/>
      <c r="H18" s="151"/>
      <c r="I18" s="69"/>
      <c r="J18" s="69"/>
    </row>
    <row r="19" spans="1:10" x14ac:dyDescent="0.25">
      <c r="A19" s="53">
        <v>22</v>
      </c>
      <c r="B19" s="54">
        <v>130</v>
      </c>
      <c r="C19" s="54">
        <f t="shared" si="0"/>
        <v>2860</v>
      </c>
      <c r="D19" s="55">
        <v>45275</v>
      </c>
      <c r="E19" s="54" t="s">
        <v>115</v>
      </c>
      <c r="F19" s="66"/>
      <c r="G19" s="56"/>
      <c r="H19" s="150"/>
      <c r="I19" s="67"/>
      <c r="J19" s="67"/>
    </row>
    <row r="20" spans="1:10" x14ac:dyDescent="0.25">
      <c r="A20" s="59">
        <v>22</v>
      </c>
      <c r="B20" s="60">
        <v>130</v>
      </c>
      <c r="C20" s="60">
        <f t="shared" si="0"/>
        <v>2860</v>
      </c>
      <c r="D20" s="61">
        <v>45275</v>
      </c>
      <c r="E20" s="60" t="s">
        <v>115</v>
      </c>
      <c r="F20" s="68"/>
      <c r="G20" s="62"/>
      <c r="H20" s="151"/>
      <c r="I20" s="69"/>
      <c r="J20" s="69"/>
    </row>
    <row r="21" spans="1:10" x14ac:dyDescent="0.25">
      <c r="A21" s="159">
        <v>20</v>
      </c>
      <c r="B21" s="160">
        <v>310</v>
      </c>
      <c r="C21" s="160">
        <f t="shared" si="0"/>
        <v>6200</v>
      </c>
      <c r="D21" s="55">
        <v>45276</v>
      </c>
      <c r="E21" s="54" t="s">
        <v>61</v>
      </c>
      <c r="F21" s="66"/>
      <c r="G21" s="56"/>
      <c r="H21" s="150"/>
      <c r="I21" s="67"/>
      <c r="J21" s="67"/>
    </row>
    <row r="22" spans="1:10" x14ac:dyDescent="0.25">
      <c r="A22" s="159">
        <v>20</v>
      </c>
      <c r="B22" s="160">
        <v>310</v>
      </c>
      <c r="C22" s="160">
        <f t="shared" si="0"/>
        <v>6200</v>
      </c>
      <c r="D22" s="61">
        <v>45276</v>
      </c>
      <c r="E22" s="60" t="s">
        <v>61</v>
      </c>
      <c r="F22" s="68"/>
      <c r="G22" s="62"/>
      <c r="H22" s="151"/>
      <c r="I22" s="69"/>
      <c r="J22" s="69"/>
    </row>
    <row r="23" spans="1:10" x14ac:dyDescent="0.25">
      <c r="A23" s="159">
        <v>20</v>
      </c>
      <c r="B23" s="160">
        <v>310</v>
      </c>
      <c r="C23" s="160">
        <f t="shared" ref="C23:C86" si="1">A23*B23</f>
        <v>6200</v>
      </c>
      <c r="D23" s="55">
        <v>45276</v>
      </c>
      <c r="E23" s="54" t="s">
        <v>61</v>
      </c>
      <c r="F23" s="66"/>
      <c r="G23" s="56"/>
      <c r="H23" s="150"/>
      <c r="I23" s="67"/>
      <c r="J23" s="67"/>
    </row>
    <row r="24" spans="1:10" x14ac:dyDescent="0.25">
      <c r="A24" s="159">
        <v>22</v>
      </c>
      <c r="B24" s="160">
        <v>310</v>
      </c>
      <c r="C24" s="160">
        <f t="shared" si="1"/>
        <v>6820</v>
      </c>
      <c r="D24" s="61">
        <v>45276</v>
      </c>
      <c r="E24" s="60" t="s">
        <v>61</v>
      </c>
      <c r="F24" s="68"/>
      <c r="G24" s="62">
        <v>39720</v>
      </c>
      <c r="H24" s="151">
        <v>2065</v>
      </c>
      <c r="I24" s="69">
        <v>45277</v>
      </c>
      <c r="J24" s="69"/>
    </row>
    <row r="25" spans="1:10" x14ac:dyDescent="0.25">
      <c r="A25" s="53">
        <v>130</v>
      </c>
      <c r="B25" s="60">
        <v>310</v>
      </c>
      <c r="C25" s="54">
        <f t="shared" si="1"/>
        <v>40300</v>
      </c>
      <c r="D25" s="55">
        <v>45278</v>
      </c>
      <c r="E25" s="60" t="s">
        <v>61</v>
      </c>
      <c r="F25" s="66"/>
      <c r="G25" s="56"/>
      <c r="H25" s="150"/>
      <c r="I25" s="67"/>
      <c r="J25" s="67" t="s">
        <v>122</v>
      </c>
    </row>
    <row r="26" spans="1:10" x14ac:dyDescent="0.25">
      <c r="A26" s="59">
        <v>66</v>
      </c>
      <c r="B26" s="60">
        <v>130</v>
      </c>
      <c r="C26" s="60">
        <f t="shared" si="1"/>
        <v>8580</v>
      </c>
      <c r="D26" s="55">
        <v>45278</v>
      </c>
      <c r="E26" s="60" t="s">
        <v>115</v>
      </c>
      <c r="F26" s="68"/>
      <c r="G26" s="62"/>
      <c r="H26" s="151"/>
      <c r="I26" s="69"/>
      <c r="J26" s="69" t="s">
        <v>123</v>
      </c>
    </row>
    <row r="27" spans="1:10" x14ac:dyDescent="0.25">
      <c r="A27" s="53">
        <f>22+22</f>
        <v>44</v>
      </c>
      <c r="B27" s="54">
        <v>310</v>
      </c>
      <c r="C27" s="54">
        <f t="shared" si="1"/>
        <v>13640</v>
      </c>
      <c r="D27" s="55">
        <v>45279</v>
      </c>
      <c r="E27" s="54" t="s">
        <v>61</v>
      </c>
      <c r="F27" s="66"/>
      <c r="G27" s="56"/>
      <c r="H27" s="150"/>
      <c r="I27" s="67"/>
      <c r="J27" s="67" t="s">
        <v>124</v>
      </c>
    </row>
    <row r="28" spans="1:10" x14ac:dyDescent="0.25">
      <c r="A28" s="59">
        <v>22</v>
      </c>
      <c r="B28" s="60">
        <v>130</v>
      </c>
      <c r="C28" s="60">
        <f t="shared" si="1"/>
        <v>2860</v>
      </c>
      <c r="D28" s="55">
        <v>45279</v>
      </c>
      <c r="E28" s="60" t="s">
        <v>115</v>
      </c>
      <c r="F28" s="68"/>
      <c r="G28" s="62"/>
      <c r="H28" s="151"/>
      <c r="I28" s="69"/>
      <c r="J28" s="69" t="s">
        <v>125</v>
      </c>
    </row>
    <row r="29" spans="1:10" x14ac:dyDescent="0.25">
      <c r="A29" s="53">
        <v>22</v>
      </c>
      <c r="B29" s="54">
        <v>310</v>
      </c>
      <c r="C29" s="54">
        <f t="shared" si="1"/>
        <v>6820</v>
      </c>
      <c r="D29" s="55">
        <v>45280</v>
      </c>
      <c r="E29" s="54" t="s">
        <v>61</v>
      </c>
      <c r="F29" s="66"/>
      <c r="G29" s="56">
        <v>50000</v>
      </c>
      <c r="H29" s="150">
        <v>2102</v>
      </c>
      <c r="I29" s="67">
        <v>45283</v>
      </c>
      <c r="J29" s="67"/>
    </row>
    <row r="30" spans="1:10" x14ac:dyDescent="0.25">
      <c r="A30" s="53">
        <v>22</v>
      </c>
      <c r="B30" s="60">
        <v>130</v>
      </c>
      <c r="C30" s="60">
        <f t="shared" si="1"/>
        <v>2860</v>
      </c>
      <c r="D30" s="55">
        <v>45280</v>
      </c>
      <c r="E30" s="60" t="s">
        <v>115</v>
      </c>
      <c r="F30" s="68"/>
      <c r="G30" s="62">
        <v>50000</v>
      </c>
      <c r="H30" s="151">
        <v>2114</v>
      </c>
      <c r="I30" s="69">
        <v>45286</v>
      </c>
      <c r="J30" s="69"/>
    </row>
    <row r="31" spans="1:10" x14ac:dyDescent="0.25">
      <c r="A31" s="53">
        <v>22</v>
      </c>
      <c r="B31" s="60">
        <v>130</v>
      </c>
      <c r="C31" s="54">
        <f t="shared" si="1"/>
        <v>2860</v>
      </c>
      <c r="D31" s="55">
        <v>45280</v>
      </c>
      <c r="E31" s="60" t="s">
        <v>115</v>
      </c>
      <c r="F31" s="66"/>
      <c r="G31" s="56">
        <v>11980</v>
      </c>
      <c r="H31" s="150">
        <v>21130</v>
      </c>
      <c r="I31" s="67">
        <v>45288</v>
      </c>
      <c r="J31" s="67"/>
    </row>
    <row r="32" spans="1:10" x14ac:dyDescent="0.25">
      <c r="A32" s="59">
        <v>62</v>
      </c>
      <c r="B32" s="60">
        <v>310</v>
      </c>
      <c r="C32" s="60">
        <f t="shared" si="1"/>
        <v>19220</v>
      </c>
      <c r="D32" s="55">
        <v>45280</v>
      </c>
      <c r="E32" s="60" t="s">
        <v>61</v>
      </c>
      <c r="F32" s="68"/>
      <c r="G32" s="62"/>
      <c r="H32" s="151"/>
      <c r="I32" s="69"/>
      <c r="J32" s="69"/>
    </row>
    <row r="33" spans="1:10" x14ac:dyDescent="0.25">
      <c r="A33" s="53">
        <v>22</v>
      </c>
      <c r="B33" s="54">
        <v>310</v>
      </c>
      <c r="C33" s="54">
        <f t="shared" si="1"/>
        <v>6820</v>
      </c>
      <c r="D33" s="55">
        <v>45280</v>
      </c>
      <c r="E33" s="54" t="s">
        <v>61</v>
      </c>
      <c r="F33" s="66"/>
      <c r="G33" s="56"/>
      <c r="H33" s="150"/>
      <c r="I33" s="67"/>
      <c r="J33" s="67"/>
    </row>
    <row r="34" spans="1:10" x14ac:dyDescent="0.25">
      <c r="A34" s="53">
        <v>22</v>
      </c>
      <c r="B34" s="54">
        <v>310</v>
      </c>
      <c r="C34" s="60">
        <f t="shared" si="1"/>
        <v>6820</v>
      </c>
      <c r="D34" s="55">
        <v>45280</v>
      </c>
      <c r="E34" s="54" t="s">
        <v>61</v>
      </c>
      <c r="F34" s="68"/>
      <c r="G34" s="62"/>
      <c r="H34" s="151"/>
      <c r="I34" s="69"/>
      <c r="J34" s="69"/>
    </row>
    <row r="35" spans="1:10" x14ac:dyDescent="0.25">
      <c r="A35" s="53">
        <v>2</v>
      </c>
      <c r="B35" s="54">
        <v>600</v>
      </c>
      <c r="C35" s="54">
        <f t="shared" si="1"/>
        <v>1200</v>
      </c>
      <c r="D35" s="55">
        <v>45280</v>
      </c>
      <c r="E35" s="54" t="s">
        <v>115</v>
      </c>
      <c r="F35" s="66" t="s">
        <v>126</v>
      </c>
      <c r="G35" s="56"/>
      <c r="H35" s="150"/>
      <c r="I35" s="67"/>
      <c r="J35" s="67"/>
    </row>
    <row r="36" spans="1:10" x14ac:dyDescent="0.25">
      <c r="A36" s="59">
        <v>22</v>
      </c>
      <c r="B36" s="60">
        <v>130</v>
      </c>
      <c r="C36" s="60">
        <f t="shared" si="1"/>
        <v>2860</v>
      </c>
      <c r="D36" s="61">
        <v>45318</v>
      </c>
      <c r="E36" s="60" t="s">
        <v>115</v>
      </c>
      <c r="F36" s="68"/>
      <c r="G36" s="62"/>
      <c r="H36" s="151"/>
      <c r="I36" s="69"/>
      <c r="J36" s="69"/>
    </row>
    <row r="37" spans="1:10" x14ac:dyDescent="0.25">
      <c r="A37" s="53">
        <v>22</v>
      </c>
      <c r="B37" s="54">
        <v>130</v>
      </c>
      <c r="C37" s="54">
        <f t="shared" si="1"/>
        <v>2860</v>
      </c>
      <c r="D37" s="55">
        <v>45318</v>
      </c>
      <c r="E37" s="54" t="s">
        <v>115</v>
      </c>
      <c r="F37" s="66"/>
      <c r="G37" s="56"/>
      <c r="H37" s="150"/>
      <c r="I37" s="67"/>
      <c r="J37" s="67"/>
    </row>
    <row r="38" spans="1:10" x14ac:dyDescent="0.25">
      <c r="A38" s="59">
        <v>22</v>
      </c>
      <c r="B38" s="60">
        <v>130</v>
      </c>
      <c r="C38" s="60">
        <f t="shared" si="1"/>
        <v>2860</v>
      </c>
      <c r="D38" s="61">
        <v>45319</v>
      </c>
      <c r="E38" s="60" t="s">
        <v>115</v>
      </c>
      <c r="F38" s="68"/>
      <c r="G38" s="62"/>
      <c r="H38" s="151"/>
      <c r="I38" s="69"/>
      <c r="J38" s="69"/>
    </row>
    <row r="39" spans="1:10" x14ac:dyDescent="0.25">
      <c r="A39" s="53">
        <v>22</v>
      </c>
      <c r="B39" s="54">
        <v>130</v>
      </c>
      <c r="C39" s="54">
        <f t="shared" si="1"/>
        <v>2860</v>
      </c>
      <c r="D39" s="55">
        <v>45319</v>
      </c>
      <c r="E39" s="54" t="s">
        <v>115</v>
      </c>
      <c r="F39" s="66"/>
      <c r="G39" s="56"/>
      <c r="H39" s="150"/>
      <c r="I39" s="67"/>
      <c r="J39" s="67"/>
    </row>
    <row r="40" spans="1:10" x14ac:dyDescent="0.25">
      <c r="A40" s="59">
        <v>42</v>
      </c>
      <c r="B40" s="60">
        <v>310</v>
      </c>
      <c r="C40" s="60">
        <f t="shared" si="1"/>
        <v>13020</v>
      </c>
      <c r="D40" s="61">
        <v>45319</v>
      </c>
      <c r="E40" s="60" t="s">
        <v>61</v>
      </c>
      <c r="F40" s="68"/>
      <c r="G40" s="62">
        <v>24460</v>
      </c>
      <c r="H40" s="151">
        <v>2342</v>
      </c>
      <c r="I40" s="69">
        <v>45319</v>
      </c>
      <c r="J40" s="69"/>
    </row>
    <row r="41" spans="1:10" x14ac:dyDescent="0.25">
      <c r="A41" s="53">
        <v>22</v>
      </c>
      <c r="B41" s="54">
        <v>340</v>
      </c>
      <c r="C41" s="54">
        <f t="shared" si="1"/>
        <v>7480</v>
      </c>
      <c r="D41" s="55">
        <v>45337</v>
      </c>
      <c r="E41" s="60" t="s">
        <v>61</v>
      </c>
      <c r="F41" s="66"/>
      <c r="G41" s="56"/>
      <c r="H41" s="150"/>
      <c r="I41" s="67"/>
      <c r="J41" s="67"/>
    </row>
    <row r="42" spans="1:10" x14ac:dyDescent="0.25">
      <c r="A42" s="59">
        <v>22</v>
      </c>
      <c r="B42" s="60">
        <v>340</v>
      </c>
      <c r="C42" s="60">
        <f t="shared" si="1"/>
        <v>7480</v>
      </c>
      <c r="D42" s="55">
        <v>45337</v>
      </c>
      <c r="E42" s="60" t="s">
        <v>61</v>
      </c>
      <c r="F42" s="68"/>
      <c r="G42" s="62"/>
      <c r="H42" s="151"/>
      <c r="I42" s="69"/>
      <c r="J42" s="69"/>
    </row>
    <row r="43" spans="1:10" x14ac:dyDescent="0.25">
      <c r="A43" s="53">
        <v>65</v>
      </c>
      <c r="B43" s="54">
        <v>340</v>
      </c>
      <c r="C43" s="54">
        <f t="shared" si="1"/>
        <v>22100</v>
      </c>
      <c r="D43" s="55">
        <v>45337</v>
      </c>
      <c r="E43" s="60" t="s">
        <v>61</v>
      </c>
      <c r="F43" s="66"/>
      <c r="G43" s="56"/>
      <c r="H43" s="150"/>
      <c r="I43" s="67"/>
      <c r="J43" s="67"/>
    </row>
    <row r="44" spans="1:10" x14ac:dyDescent="0.25">
      <c r="A44" s="59">
        <v>65</v>
      </c>
      <c r="B44" s="60">
        <v>340</v>
      </c>
      <c r="C44" s="60">
        <f t="shared" si="1"/>
        <v>22100</v>
      </c>
      <c r="D44" s="61">
        <v>45339</v>
      </c>
      <c r="E44" s="60" t="s">
        <v>61</v>
      </c>
      <c r="F44" s="68"/>
      <c r="G44" s="62"/>
      <c r="H44" s="151"/>
      <c r="I44" s="69"/>
      <c r="J44" s="69"/>
    </row>
    <row r="45" spans="1:10" x14ac:dyDescent="0.25">
      <c r="A45" s="53">
        <v>65</v>
      </c>
      <c r="B45" s="60">
        <v>340</v>
      </c>
      <c r="C45" s="54">
        <f t="shared" si="1"/>
        <v>22100</v>
      </c>
      <c r="D45" s="55">
        <v>45340</v>
      </c>
      <c r="E45" s="54" t="s">
        <v>61</v>
      </c>
      <c r="F45" s="66"/>
      <c r="G45" s="56"/>
      <c r="H45" s="150"/>
      <c r="I45" s="67"/>
      <c r="J45" s="67"/>
    </row>
    <row r="46" spans="1:10" x14ac:dyDescent="0.25">
      <c r="A46" s="59">
        <v>65</v>
      </c>
      <c r="B46" s="60">
        <v>340</v>
      </c>
      <c r="C46" s="60">
        <f t="shared" si="1"/>
        <v>22100</v>
      </c>
      <c r="D46" s="55">
        <v>45340</v>
      </c>
      <c r="E46" s="54" t="s">
        <v>61</v>
      </c>
      <c r="F46" s="68"/>
      <c r="G46" s="62">
        <v>50000</v>
      </c>
      <c r="H46" s="151">
        <v>2496</v>
      </c>
      <c r="I46" s="69">
        <v>45311</v>
      </c>
      <c r="J46" s="69"/>
    </row>
    <row r="47" spans="1:10" x14ac:dyDescent="0.25">
      <c r="A47" s="53">
        <v>65</v>
      </c>
      <c r="B47" s="54">
        <v>340</v>
      </c>
      <c r="C47" s="54">
        <f t="shared" si="1"/>
        <v>22100</v>
      </c>
      <c r="D47" s="55">
        <v>45344</v>
      </c>
      <c r="E47" s="54" t="s">
        <v>61</v>
      </c>
      <c r="F47" s="66"/>
      <c r="G47" s="56">
        <v>53360</v>
      </c>
      <c r="H47" s="150">
        <v>2509</v>
      </c>
      <c r="I47" s="67">
        <v>45344</v>
      </c>
      <c r="J47" s="67"/>
    </row>
    <row r="48" spans="1:10" x14ac:dyDescent="0.25">
      <c r="A48" s="59">
        <v>65</v>
      </c>
      <c r="B48" s="60">
        <v>340</v>
      </c>
      <c r="C48" s="60">
        <f t="shared" si="1"/>
        <v>22100</v>
      </c>
      <c r="D48" s="61">
        <v>45344</v>
      </c>
      <c r="E48" s="54" t="s">
        <v>61</v>
      </c>
      <c r="F48" s="68"/>
      <c r="G48" s="62">
        <v>44200</v>
      </c>
      <c r="H48" s="151">
        <v>2549</v>
      </c>
      <c r="I48" s="69">
        <v>45351</v>
      </c>
      <c r="J48" s="69"/>
    </row>
    <row r="49" spans="1:10" x14ac:dyDescent="0.25">
      <c r="A49" s="53">
        <v>65</v>
      </c>
      <c r="B49" s="54">
        <v>130</v>
      </c>
      <c r="C49" s="54">
        <f t="shared" si="1"/>
        <v>8450</v>
      </c>
      <c r="D49" s="55">
        <v>45372</v>
      </c>
      <c r="E49" s="54" t="s">
        <v>174</v>
      </c>
      <c r="F49" s="66"/>
      <c r="G49" s="56">
        <v>16900</v>
      </c>
      <c r="H49" s="150">
        <v>2703</v>
      </c>
      <c r="I49" s="67">
        <v>45372</v>
      </c>
      <c r="J49" s="67"/>
    </row>
    <row r="50" spans="1:10" x14ac:dyDescent="0.25">
      <c r="A50" s="59">
        <v>65</v>
      </c>
      <c r="B50" s="60">
        <v>130</v>
      </c>
      <c r="C50" s="60">
        <f t="shared" si="1"/>
        <v>8450</v>
      </c>
      <c r="D50" s="61">
        <v>45372</v>
      </c>
      <c r="E50" s="60" t="s">
        <v>174</v>
      </c>
      <c r="F50" s="68"/>
      <c r="G50" s="62">
        <v>8450</v>
      </c>
      <c r="H50" s="151">
        <v>2723</v>
      </c>
      <c r="I50" s="69">
        <v>45374</v>
      </c>
      <c r="J50" s="69"/>
    </row>
    <row r="51" spans="1:10" x14ac:dyDescent="0.25">
      <c r="A51" s="53">
        <v>65</v>
      </c>
      <c r="B51" s="54">
        <v>130</v>
      </c>
      <c r="C51" s="54">
        <f t="shared" si="1"/>
        <v>8450</v>
      </c>
      <c r="D51" s="55">
        <v>45372</v>
      </c>
      <c r="E51" s="54" t="s">
        <v>174</v>
      </c>
      <c r="F51" s="66"/>
      <c r="G51" s="62">
        <v>7060</v>
      </c>
      <c r="H51" s="151">
        <v>2755</v>
      </c>
      <c r="I51" s="69">
        <v>45377</v>
      </c>
      <c r="J51" s="67"/>
    </row>
    <row r="52" spans="1:10" x14ac:dyDescent="0.25">
      <c r="A52" s="59">
        <v>22</v>
      </c>
      <c r="B52" s="60">
        <v>140</v>
      </c>
      <c r="C52" s="60">
        <f t="shared" si="1"/>
        <v>3080</v>
      </c>
      <c r="D52" s="61">
        <v>45376</v>
      </c>
      <c r="E52" s="60" t="s">
        <v>174</v>
      </c>
      <c r="F52" s="68"/>
      <c r="G52" s="62"/>
      <c r="H52" s="151"/>
      <c r="I52" s="69"/>
      <c r="J52" s="69"/>
    </row>
    <row r="53" spans="1:10" x14ac:dyDescent="0.25">
      <c r="A53" s="53">
        <v>22</v>
      </c>
      <c r="B53" s="54">
        <v>140</v>
      </c>
      <c r="C53" s="54">
        <f t="shared" si="1"/>
        <v>3080</v>
      </c>
      <c r="D53" s="55">
        <v>45376</v>
      </c>
      <c r="E53" s="54" t="s">
        <v>174</v>
      </c>
      <c r="F53" s="66"/>
      <c r="G53" s="56"/>
      <c r="H53" s="150"/>
      <c r="I53" s="67"/>
      <c r="J53" s="67"/>
    </row>
    <row r="54" spans="1:10" x14ac:dyDescent="0.25">
      <c r="A54" s="59">
        <v>1</v>
      </c>
      <c r="B54" s="60">
        <v>900</v>
      </c>
      <c r="C54" s="60">
        <f t="shared" si="1"/>
        <v>900</v>
      </c>
      <c r="D54" s="61">
        <v>45376</v>
      </c>
      <c r="E54" s="60" t="s">
        <v>115</v>
      </c>
      <c r="F54" s="68" t="s">
        <v>175</v>
      </c>
      <c r="G54" s="62"/>
      <c r="H54" s="151"/>
      <c r="I54" s="69"/>
      <c r="J54" s="69"/>
    </row>
    <row r="55" spans="1:10" x14ac:dyDescent="0.25">
      <c r="A55" s="53">
        <v>1</v>
      </c>
      <c r="B55" s="54">
        <v>850</v>
      </c>
      <c r="C55" s="54">
        <f t="shared" si="1"/>
        <v>850</v>
      </c>
      <c r="D55" s="55">
        <v>45401</v>
      </c>
      <c r="E55" s="54" t="s">
        <v>115</v>
      </c>
      <c r="F55" s="66" t="s">
        <v>190</v>
      </c>
      <c r="G55" s="56">
        <v>850</v>
      </c>
      <c r="H55" s="150">
        <v>2913</v>
      </c>
      <c r="I55" s="67">
        <v>45403</v>
      </c>
      <c r="J55" s="67"/>
    </row>
    <row r="56" spans="1:10" x14ac:dyDescent="0.25">
      <c r="A56" s="59">
        <v>1</v>
      </c>
      <c r="B56" s="60">
        <v>850</v>
      </c>
      <c r="C56" s="60">
        <f t="shared" si="1"/>
        <v>850</v>
      </c>
      <c r="D56" s="61">
        <v>45409</v>
      </c>
      <c r="E56" s="60" t="s">
        <v>115</v>
      </c>
      <c r="F56" s="68" t="s">
        <v>190</v>
      </c>
      <c r="G56" s="62">
        <v>850</v>
      </c>
      <c r="H56" s="151">
        <v>2988</v>
      </c>
      <c r="I56" s="69">
        <v>45413</v>
      </c>
      <c r="J56" s="69"/>
    </row>
    <row r="57" spans="1:10" x14ac:dyDescent="0.25">
      <c r="A57" s="53">
        <v>22</v>
      </c>
      <c r="B57" s="54">
        <v>140</v>
      </c>
      <c r="C57" s="54">
        <f t="shared" si="1"/>
        <v>3080</v>
      </c>
      <c r="D57" s="55">
        <v>45445</v>
      </c>
      <c r="E57" s="54" t="s">
        <v>115</v>
      </c>
      <c r="F57" s="66"/>
      <c r="G57" s="56"/>
      <c r="H57" s="150"/>
      <c r="I57" s="67"/>
      <c r="J57" s="67"/>
    </row>
    <row r="58" spans="1:10" x14ac:dyDescent="0.25">
      <c r="A58" s="59">
        <v>22</v>
      </c>
      <c r="B58" s="60">
        <v>140</v>
      </c>
      <c r="C58" s="60">
        <f t="shared" si="1"/>
        <v>3080</v>
      </c>
      <c r="D58" s="61">
        <v>45445</v>
      </c>
      <c r="E58" s="60" t="s">
        <v>115</v>
      </c>
      <c r="F58" s="68"/>
      <c r="G58" s="62"/>
      <c r="H58" s="151"/>
      <c r="I58" s="69"/>
      <c r="J58" s="69"/>
    </row>
    <row r="59" spans="1:10" x14ac:dyDescent="0.25">
      <c r="A59" s="53">
        <v>25</v>
      </c>
      <c r="B59" s="54">
        <v>140</v>
      </c>
      <c r="C59" s="54">
        <f t="shared" si="1"/>
        <v>3500</v>
      </c>
      <c r="D59" s="55">
        <v>45445</v>
      </c>
      <c r="E59" s="54" t="s">
        <v>115</v>
      </c>
      <c r="F59" s="66"/>
      <c r="G59" s="56"/>
      <c r="H59" s="150"/>
      <c r="I59" s="67"/>
      <c r="J59" s="67"/>
    </row>
    <row r="60" spans="1:10" x14ac:dyDescent="0.25">
      <c r="A60" s="59">
        <v>3</v>
      </c>
      <c r="B60" s="60">
        <v>500</v>
      </c>
      <c r="C60" s="60">
        <f t="shared" si="1"/>
        <v>1500</v>
      </c>
      <c r="D60" s="61">
        <v>45445</v>
      </c>
      <c r="E60" s="60" t="s">
        <v>115</v>
      </c>
      <c r="F60" s="68" t="s">
        <v>193</v>
      </c>
      <c r="G60" s="62">
        <v>11160</v>
      </c>
      <c r="H60" s="151">
        <v>3248</v>
      </c>
      <c r="I60" s="69">
        <v>45446</v>
      </c>
      <c r="J60" s="69"/>
    </row>
    <row r="61" spans="1:10" x14ac:dyDescent="0.25">
      <c r="A61" s="53">
        <v>62</v>
      </c>
      <c r="B61" s="54">
        <v>340</v>
      </c>
      <c r="C61" s="54">
        <f t="shared" si="1"/>
        <v>21080</v>
      </c>
      <c r="D61" s="55">
        <v>45477</v>
      </c>
      <c r="E61" s="54" t="s">
        <v>61</v>
      </c>
      <c r="F61" s="66"/>
      <c r="G61" s="56"/>
      <c r="H61" s="150"/>
      <c r="I61" s="67"/>
      <c r="J61" s="67"/>
    </row>
    <row r="62" spans="1:10" x14ac:dyDescent="0.25">
      <c r="A62" s="59">
        <v>65</v>
      </c>
      <c r="B62" s="60">
        <v>340</v>
      </c>
      <c r="C62" s="60">
        <f t="shared" si="1"/>
        <v>22100</v>
      </c>
      <c r="D62" s="61">
        <v>45477</v>
      </c>
      <c r="E62" s="60" t="s">
        <v>61</v>
      </c>
      <c r="F62" s="68"/>
      <c r="G62" s="62"/>
      <c r="H62" s="151"/>
      <c r="I62" s="69"/>
      <c r="J62" s="69"/>
    </row>
    <row r="63" spans="1:10" x14ac:dyDescent="0.25">
      <c r="A63" s="53">
        <v>65</v>
      </c>
      <c r="B63" s="54">
        <v>340</v>
      </c>
      <c r="C63" s="54">
        <f t="shared" si="1"/>
        <v>22100</v>
      </c>
      <c r="D63" s="55">
        <v>45477</v>
      </c>
      <c r="E63" s="54" t="s">
        <v>61</v>
      </c>
      <c r="F63" s="66"/>
      <c r="G63" s="56"/>
      <c r="H63" s="150"/>
      <c r="I63" s="67"/>
      <c r="J63" s="67"/>
    </row>
    <row r="64" spans="1:10" x14ac:dyDescent="0.25">
      <c r="A64" s="59">
        <v>22</v>
      </c>
      <c r="B64" s="60">
        <v>340</v>
      </c>
      <c r="C64" s="60">
        <f t="shared" si="1"/>
        <v>7480</v>
      </c>
      <c r="D64" s="61">
        <v>45478</v>
      </c>
      <c r="E64" s="60" t="s">
        <v>61</v>
      </c>
      <c r="F64" s="68"/>
      <c r="G64" s="62">
        <v>22760</v>
      </c>
      <c r="H64" s="151">
        <v>3477</v>
      </c>
      <c r="I64" s="69">
        <v>45479</v>
      </c>
      <c r="J64" s="69"/>
    </row>
    <row r="65" spans="1:10" x14ac:dyDescent="0.25">
      <c r="A65" s="53">
        <v>62</v>
      </c>
      <c r="B65" s="54">
        <v>140</v>
      </c>
      <c r="C65" s="54">
        <f t="shared" si="1"/>
        <v>8680</v>
      </c>
      <c r="D65" s="55">
        <v>45480</v>
      </c>
      <c r="E65" s="54" t="s">
        <v>115</v>
      </c>
      <c r="F65" s="66"/>
      <c r="G65" s="56"/>
      <c r="H65" s="150"/>
      <c r="I65" s="67"/>
      <c r="J65" s="67"/>
    </row>
    <row r="66" spans="1:10" x14ac:dyDescent="0.25">
      <c r="A66" s="59">
        <v>62</v>
      </c>
      <c r="B66" s="60">
        <v>140</v>
      </c>
      <c r="C66" s="60">
        <f t="shared" si="1"/>
        <v>8680</v>
      </c>
      <c r="D66" s="61">
        <v>45481</v>
      </c>
      <c r="E66" s="60" t="s">
        <v>115</v>
      </c>
      <c r="F66" s="68"/>
      <c r="G66" s="62"/>
      <c r="H66" s="151"/>
      <c r="I66" s="69"/>
      <c r="J66" s="69"/>
    </row>
    <row r="67" spans="1:10" x14ac:dyDescent="0.25">
      <c r="A67" s="53">
        <v>62</v>
      </c>
      <c r="B67" s="54">
        <v>140</v>
      </c>
      <c r="C67" s="54">
        <f t="shared" si="1"/>
        <v>8680</v>
      </c>
      <c r="D67" s="55">
        <v>45482</v>
      </c>
      <c r="E67" s="54" t="s">
        <v>115</v>
      </c>
      <c r="F67" s="66"/>
      <c r="G67" s="56">
        <v>76040</v>
      </c>
      <c r="H67" s="150">
        <v>3517</v>
      </c>
      <c r="I67" s="67">
        <v>45482</v>
      </c>
      <c r="J67" s="67"/>
    </row>
    <row r="68" spans="1:10" x14ac:dyDescent="0.25">
      <c r="A68" s="59">
        <v>22</v>
      </c>
      <c r="B68" s="60">
        <v>340</v>
      </c>
      <c r="C68" s="60">
        <f t="shared" si="1"/>
        <v>7480</v>
      </c>
      <c r="D68" s="61">
        <v>45501</v>
      </c>
      <c r="E68" s="60" t="s">
        <v>61</v>
      </c>
      <c r="F68" s="68"/>
      <c r="G68" s="62"/>
      <c r="H68" s="151"/>
      <c r="I68" s="69"/>
      <c r="J68" s="69"/>
    </row>
    <row r="69" spans="1:10" x14ac:dyDescent="0.25">
      <c r="A69" s="53">
        <v>22</v>
      </c>
      <c r="B69" s="54">
        <v>340</v>
      </c>
      <c r="C69" s="54">
        <f t="shared" si="1"/>
        <v>7480</v>
      </c>
      <c r="D69" s="55">
        <v>45501</v>
      </c>
      <c r="E69" s="54" t="s">
        <v>61</v>
      </c>
      <c r="F69" s="66"/>
      <c r="G69" s="56"/>
      <c r="H69" s="150"/>
      <c r="I69" s="67"/>
      <c r="J69" s="67"/>
    </row>
    <row r="70" spans="1:10" x14ac:dyDescent="0.25">
      <c r="A70" s="59">
        <v>22</v>
      </c>
      <c r="B70" s="60">
        <v>340</v>
      </c>
      <c r="C70" s="60">
        <f t="shared" si="1"/>
        <v>7480</v>
      </c>
      <c r="D70" s="61">
        <v>45501</v>
      </c>
      <c r="E70" s="60" t="s">
        <v>61</v>
      </c>
      <c r="F70" s="68"/>
      <c r="G70" s="62"/>
      <c r="H70" s="151"/>
      <c r="I70" s="69"/>
      <c r="J70" s="69"/>
    </row>
    <row r="71" spans="1:10" x14ac:dyDescent="0.25">
      <c r="A71" s="53">
        <v>22</v>
      </c>
      <c r="B71" s="54">
        <v>340</v>
      </c>
      <c r="C71" s="54">
        <f t="shared" si="1"/>
        <v>7480</v>
      </c>
      <c r="D71" s="55">
        <v>45502</v>
      </c>
      <c r="E71" s="54" t="s">
        <v>61</v>
      </c>
      <c r="F71" s="66"/>
      <c r="G71" s="56"/>
      <c r="H71" s="150"/>
      <c r="I71" s="67"/>
      <c r="J71" s="67"/>
    </row>
    <row r="72" spans="1:10" x14ac:dyDescent="0.25">
      <c r="A72" s="59">
        <v>65</v>
      </c>
      <c r="B72" s="60">
        <v>140</v>
      </c>
      <c r="C72" s="60">
        <f t="shared" si="1"/>
        <v>9100</v>
      </c>
      <c r="D72" s="61">
        <v>45503</v>
      </c>
      <c r="E72" s="60" t="s">
        <v>115</v>
      </c>
      <c r="F72" s="68"/>
      <c r="G72" s="62">
        <v>39020</v>
      </c>
      <c r="H72" s="151">
        <v>3732</v>
      </c>
      <c r="I72" s="69">
        <v>45507</v>
      </c>
      <c r="J72" s="69"/>
    </row>
    <row r="73" spans="1:10" x14ac:dyDescent="0.25">
      <c r="A73" s="53">
        <v>1</v>
      </c>
      <c r="B73" s="54">
        <v>1000</v>
      </c>
      <c r="C73" s="54">
        <f t="shared" si="1"/>
        <v>1000</v>
      </c>
      <c r="D73" s="55">
        <v>45578</v>
      </c>
      <c r="E73" s="54" t="s">
        <v>115</v>
      </c>
      <c r="F73" s="66" t="s">
        <v>207</v>
      </c>
      <c r="G73" s="56">
        <v>1000</v>
      </c>
      <c r="H73" s="150">
        <v>4346</v>
      </c>
      <c r="I73" s="67">
        <v>45579</v>
      </c>
      <c r="J73" s="67"/>
    </row>
    <row r="74" spans="1:10" x14ac:dyDescent="0.25">
      <c r="A74" s="59"/>
      <c r="B74" s="60"/>
      <c r="C74" s="60">
        <f t="shared" si="1"/>
        <v>0</v>
      </c>
      <c r="D74" s="61"/>
      <c r="E74" s="60"/>
      <c r="F74" s="68"/>
      <c r="G74" s="62"/>
      <c r="H74" s="151"/>
      <c r="I74" s="69"/>
      <c r="J74" s="69"/>
    </row>
    <row r="75" spans="1:10" x14ac:dyDescent="0.25">
      <c r="A75" s="53"/>
      <c r="B75" s="54"/>
      <c r="C75" s="54">
        <f t="shared" si="1"/>
        <v>0</v>
      </c>
      <c r="D75" s="55"/>
      <c r="E75" s="54"/>
      <c r="F75" s="66"/>
      <c r="G75" s="56"/>
      <c r="H75" s="150"/>
      <c r="I75" s="67"/>
      <c r="J75" s="67"/>
    </row>
    <row r="76" spans="1:10" x14ac:dyDescent="0.25">
      <c r="A76" s="59"/>
      <c r="B76" s="60"/>
      <c r="C76" s="60">
        <f t="shared" si="1"/>
        <v>0</v>
      </c>
      <c r="D76" s="61"/>
      <c r="E76" s="60"/>
      <c r="F76" s="68"/>
      <c r="G76" s="62"/>
      <c r="H76" s="151"/>
      <c r="I76" s="69"/>
      <c r="J76" s="69"/>
    </row>
    <row r="77" spans="1:10" x14ac:dyDescent="0.25">
      <c r="A77" s="53"/>
      <c r="B77" s="54"/>
      <c r="C77" s="54">
        <f t="shared" si="1"/>
        <v>0</v>
      </c>
      <c r="D77" s="55"/>
      <c r="E77" s="54"/>
      <c r="F77" s="66"/>
      <c r="G77" s="56"/>
      <c r="H77" s="150"/>
      <c r="I77" s="67"/>
      <c r="J77" s="67"/>
    </row>
    <row r="78" spans="1:10" x14ac:dyDescent="0.25">
      <c r="A78" s="59"/>
      <c r="B78" s="60"/>
      <c r="C78" s="60">
        <f t="shared" si="1"/>
        <v>0</v>
      </c>
      <c r="D78" s="61"/>
      <c r="E78" s="60"/>
      <c r="F78" s="68"/>
      <c r="G78" s="62"/>
      <c r="H78" s="151"/>
      <c r="I78" s="69"/>
      <c r="J78" s="69"/>
    </row>
    <row r="79" spans="1:10" x14ac:dyDescent="0.25">
      <c r="A79" s="53"/>
      <c r="B79" s="54"/>
      <c r="C79" s="54">
        <f t="shared" si="1"/>
        <v>0</v>
      </c>
      <c r="D79" s="55"/>
      <c r="E79" s="54"/>
      <c r="F79" s="66"/>
      <c r="G79" s="56"/>
      <c r="H79" s="150"/>
      <c r="I79" s="67"/>
      <c r="J79" s="67"/>
    </row>
    <row r="80" spans="1:10" x14ac:dyDescent="0.25">
      <c r="A80" s="59"/>
      <c r="B80" s="60"/>
      <c r="C80" s="60">
        <f t="shared" si="1"/>
        <v>0</v>
      </c>
      <c r="D80" s="61"/>
      <c r="E80" s="60"/>
      <c r="F80" s="68"/>
      <c r="G80" s="62"/>
      <c r="H80" s="151"/>
      <c r="I80" s="69"/>
      <c r="J80" s="69"/>
    </row>
    <row r="81" spans="1:10" x14ac:dyDescent="0.25">
      <c r="A81" s="53"/>
      <c r="B81" s="54"/>
      <c r="C81" s="54">
        <f t="shared" si="1"/>
        <v>0</v>
      </c>
      <c r="D81" s="55"/>
      <c r="E81" s="54"/>
      <c r="F81" s="66"/>
      <c r="G81" s="56"/>
      <c r="H81" s="150"/>
      <c r="I81" s="67"/>
      <c r="J81" s="67"/>
    </row>
    <row r="82" spans="1:10" x14ac:dyDescent="0.25">
      <c r="A82" s="59"/>
      <c r="B82" s="60"/>
      <c r="C82" s="60">
        <f t="shared" si="1"/>
        <v>0</v>
      </c>
      <c r="D82" s="61"/>
      <c r="E82" s="60"/>
      <c r="F82" s="68"/>
      <c r="G82" s="62"/>
      <c r="H82" s="151"/>
      <c r="I82" s="69"/>
      <c r="J82" s="69"/>
    </row>
    <row r="83" spans="1:10" x14ac:dyDescent="0.25">
      <c r="A83" s="53"/>
      <c r="B83" s="54"/>
      <c r="C83" s="54">
        <f t="shared" si="1"/>
        <v>0</v>
      </c>
      <c r="D83" s="55"/>
      <c r="E83" s="54"/>
      <c r="F83" s="66"/>
      <c r="G83" s="56"/>
      <c r="H83" s="150"/>
      <c r="I83" s="67"/>
      <c r="J83" s="67"/>
    </row>
    <row r="84" spans="1:10" x14ac:dyDescent="0.25">
      <c r="A84" s="59"/>
      <c r="B84" s="60"/>
      <c r="C84" s="60">
        <f t="shared" si="1"/>
        <v>0</v>
      </c>
      <c r="D84" s="61"/>
      <c r="E84" s="60"/>
      <c r="F84" s="68"/>
      <c r="G84" s="62"/>
      <c r="H84" s="151"/>
      <c r="I84" s="69"/>
      <c r="J84" s="69"/>
    </row>
    <row r="85" spans="1:10" x14ac:dyDescent="0.25">
      <c r="A85" s="53"/>
      <c r="B85" s="54"/>
      <c r="C85" s="54">
        <f t="shared" si="1"/>
        <v>0</v>
      </c>
      <c r="D85" s="55"/>
      <c r="E85" s="54"/>
      <c r="F85" s="66"/>
      <c r="G85" s="56"/>
      <c r="H85" s="150"/>
      <c r="I85" s="67"/>
      <c r="J85" s="67"/>
    </row>
    <row r="86" spans="1:10" x14ac:dyDescent="0.25">
      <c r="A86" s="59"/>
      <c r="B86" s="60"/>
      <c r="C86" s="60">
        <f t="shared" si="1"/>
        <v>0</v>
      </c>
      <c r="D86" s="61"/>
      <c r="E86" s="60"/>
      <c r="F86" s="68"/>
      <c r="G86" s="62"/>
      <c r="H86" s="151"/>
      <c r="I86" s="69"/>
      <c r="J86" s="69"/>
    </row>
    <row r="87" spans="1:10" x14ac:dyDescent="0.25">
      <c r="A87" s="53"/>
      <c r="B87" s="54"/>
      <c r="C87" s="54">
        <f t="shared" ref="C87:C101" si="2">A87*B87</f>
        <v>0</v>
      </c>
      <c r="D87" s="55"/>
      <c r="E87" s="54"/>
      <c r="F87" s="66"/>
      <c r="G87" s="56"/>
      <c r="H87" s="150"/>
      <c r="I87" s="67"/>
      <c r="J87" s="67"/>
    </row>
    <row r="88" spans="1:10" x14ac:dyDescent="0.25">
      <c r="A88" s="59"/>
      <c r="B88" s="60"/>
      <c r="C88" s="60">
        <f t="shared" si="2"/>
        <v>0</v>
      </c>
      <c r="D88" s="61"/>
      <c r="E88" s="60"/>
      <c r="F88" s="68"/>
      <c r="G88" s="62"/>
      <c r="H88" s="151"/>
      <c r="I88" s="69"/>
      <c r="J88" s="69"/>
    </row>
    <row r="89" spans="1:10" x14ac:dyDescent="0.25">
      <c r="A89" s="53"/>
      <c r="B89" s="54"/>
      <c r="C89" s="54">
        <f t="shared" si="2"/>
        <v>0</v>
      </c>
      <c r="D89" s="55"/>
      <c r="E89" s="54"/>
      <c r="F89" s="66"/>
      <c r="G89" s="56"/>
      <c r="H89" s="150"/>
      <c r="I89" s="67"/>
      <c r="J89" s="67"/>
    </row>
    <row r="90" spans="1:10" x14ac:dyDescent="0.25">
      <c r="A90" s="59"/>
      <c r="B90" s="60"/>
      <c r="C90" s="60">
        <f t="shared" si="2"/>
        <v>0</v>
      </c>
      <c r="D90" s="61"/>
      <c r="E90" s="60"/>
      <c r="F90" s="68"/>
      <c r="G90" s="62"/>
      <c r="H90" s="151"/>
      <c r="I90" s="69"/>
      <c r="J90" s="69"/>
    </row>
    <row r="91" spans="1:10" x14ac:dyDescent="0.25">
      <c r="A91" s="53"/>
      <c r="B91" s="54"/>
      <c r="C91" s="54">
        <f t="shared" si="2"/>
        <v>0</v>
      </c>
      <c r="D91" s="55"/>
      <c r="E91" s="54"/>
      <c r="F91" s="66"/>
      <c r="G91" s="56"/>
      <c r="H91" s="150"/>
      <c r="I91" s="67"/>
      <c r="J91" s="67"/>
    </row>
    <row r="92" spans="1:10" x14ac:dyDescent="0.25">
      <c r="A92" s="59"/>
      <c r="B92" s="60"/>
      <c r="C92" s="60">
        <f t="shared" si="2"/>
        <v>0</v>
      </c>
      <c r="D92" s="61"/>
      <c r="E92" s="60"/>
      <c r="F92" s="68"/>
      <c r="G92" s="62"/>
      <c r="H92" s="151"/>
      <c r="I92" s="69"/>
      <c r="J92" s="69"/>
    </row>
    <row r="93" spans="1:10" x14ac:dyDescent="0.25">
      <c r="A93" s="53"/>
      <c r="B93" s="54"/>
      <c r="C93" s="54">
        <f t="shared" si="2"/>
        <v>0</v>
      </c>
      <c r="D93" s="55"/>
      <c r="E93" s="54"/>
      <c r="F93" s="66"/>
      <c r="G93" s="56"/>
      <c r="H93" s="150"/>
      <c r="I93" s="67"/>
      <c r="J93" s="67"/>
    </row>
    <row r="94" spans="1:10" x14ac:dyDescent="0.25">
      <c r="A94" s="59"/>
      <c r="B94" s="60"/>
      <c r="C94" s="60">
        <f t="shared" si="2"/>
        <v>0</v>
      </c>
      <c r="D94" s="61"/>
      <c r="E94" s="60"/>
      <c r="F94" s="68"/>
      <c r="G94" s="62"/>
      <c r="H94" s="151"/>
      <c r="I94" s="69"/>
      <c r="J94" s="69"/>
    </row>
    <row r="95" spans="1:10" x14ac:dyDescent="0.25">
      <c r="A95" s="53"/>
      <c r="B95" s="54"/>
      <c r="C95" s="54">
        <f t="shared" si="2"/>
        <v>0</v>
      </c>
      <c r="D95" s="55"/>
      <c r="E95" s="54"/>
      <c r="F95" s="66"/>
      <c r="G95" s="56"/>
      <c r="H95" s="150"/>
      <c r="I95" s="67"/>
      <c r="J95" s="67"/>
    </row>
    <row r="96" spans="1:10" x14ac:dyDescent="0.25">
      <c r="A96" s="59"/>
      <c r="B96" s="60"/>
      <c r="C96" s="60">
        <f t="shared" si="2"/>
        <v>0</v>
      </c>
      <c r="D96" s="61"/>
      <c r="E96" s="60"/>
      <c r="F96" s="68"/>
      <c r="G96" s="62"/>
      <c r="H96" s="151"/>
      <c r="I96" s="69"/>
      <c r="J96" s="69"/>
    </row>
    <row r="97" spans="1:10" x14ac:dyDescent="0.25">
      <c r="A97" s="53"/>
      <c r="B97" s="54"/>
      <c r="C97" s="54">
        <f t="shared" si="2"/>
        <v>0</v>
      </c>
      <c r="D97" s="55"/>
      <c r="E97" s="54"/>
      <c r="F97" s="66"/>
      <c r="G97" s="56"/>
      <c r="H97" s="150"/>
      <c r="I97" s="67"/>
      <c r="J97" s="67"/>
    </row>
    <row r="98" spans="1:10" x14ac:dyDescent="0.25">
      <c r="A98" s="59"/>
      <c r="B98" s="60"/>
      <c r="C98" s="60">
        <f t="shared" si="2"/>
        <v>0</v>
      </c>
      <c r="D98" s="61"/>
      <c r="E98" s="60"/>
      <c r="F98" s="68"/>
      <c r="G98" s="62"/>
      <c r="H98" s="151"/>
      <c r="I98" s="69"/>
      <c r="J98" s="69"/>
    </row>
    <row r="99" spans="1:10" x14ac:dyDescent="0.25">
      <c r="A99" s="53"/>
      <c r="B99" s="54"/>
      <c r="C99" s="54">
        <f t="shared" si="2"/>
        <v>0</v>
      </c>
      <c r="D99" s="55"/>
      <c r="E99" s="54"/>
      <c r="F99" s="66"/>
      <c r="G99" s="56"/>
      <c r="H99" s="150"/>
      <c r="I99" s="67"/>
      <c r="J99" s="67"/>
    </row>
    <row r="100" spans="1:10" x14ac:dyDescent="0.25">
      <c r="A100" s="59"/>
      <c r="B100" s="60"/>
      <c r="C100" s="60">
        <f t="shared" si="2"/>
        <v>0</v>
      </c>
      <c r="D100" s="61"/>
      <c r="E100" s="60"/>
      <c r="F100" s="68"/>
      <c r="G100" s="62"/>
      <c r="H100" s="151"/>
      <c r="I100" s="69"/>
      <c r="J100" s="69"/>
    </row>
    <row r="101" spans="1:10" x14ac:dyDescent="0.25">
      <c r="A101" s="53"/>
      <c r="B101" s="54"/>
      <c r="C101" s="70">
        <f t="shared" si="2"/>
        <v>0</v>
      </c>
      <c r="D101" s="55"/>
      <c r="E101" s="54"/>
      <c r="F101" s="66"/>
      <c r="G101" s="71"/>
      <c r="H101" s="150"/>
      <c r="I101" s="67"/>
      <c r="J101" s="67"/>
    </row>
  </sheetData>
  <autoFilter ref="A4:J101"/>
  <mergeCells count="2">
    <mergeCell ref="A1:B3"/>
    <mergeCell ref="G1:I3"/>
  </mergeCells>
  <printOptions horizontalCentered="1" verticalCentered="1"/>
  <pageMargins left="0.25" right="0.25" top="0.75" bottom="0.75" header="0.3" footer="0.3"/>
  <pageSetup paperSize="9" scale="63" orientation="landscape" blackAndWhite="1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showGridLines="0" rightToLeft="1" topLeftCell="C1" zoomScale="70" zoomScaleNormal="70" workbookViewId="0">
      <pane ySplit="4" topLeftCell="A19" activePane="bottomLeft" state="frozen"/>
      <selection activeCell="G48" sqref="G48"/>
      <selection pane="bottomLeft" activeCell="G48" sqref="G48"/>
    </sheetView>
  </sheetViews>
  <sheetFormatPr defaultRowHeight="21" x14ac:dyDescent="0.25"/>
  <cols>
    <col min="1" max="1" width="17.42578125" style="319" customWidth="1"/>
    <col min="2" max="2" width="22" style="33" customWidth="1"/>
    <col min="3" max="3" width="26.28515625" style="34" customWidth="1"/>
    <col min="4" max="4" width="32.140625" style="311" bestFit="1" customWidth="1"/>
    <col min="5" max="5" width="40.5703125" style="34" bestFit="1" customWidth="1"/>
    <col min="6" max="6" width="20.85546875" style="152" customWidth="1"/>
    <col min="7" max="7" width="42.85546875" style="34" customWidth="1"/>
    <col min="8" max="8" width="22.42578125" style="34" bestFit="1" customWidth="1"/>
    <col min="9" max="9" width="19.7109375" style="152" customWidth="1"/>
    <col min="10" max="10" width="22" style="35" bestFit="1" customWidth="1"/>
    <col min="11" max="11" width="20.85546875" style="35" customWidth="1"/>
  </cols>
  <sheetData>
    <row r="1" spans="1:11" ht="30.75" customHeight="1" x14ac:dyDescent="0.25">
      <c r="A1" s="464"/>
      <c r="B1" s="465"/>
      <c r="E1" s="320" t="s">
        <v>102</v>
      </c>
      <c r="F1" s="50">
        <f>SUM(B5:B12)</f>
        <v>2343000</v>
      </c>
      <c r="G1" s="325"/>
      <c r="H1" s="470" t="s">
        <v>222</v>
      </c>
      <c r="I1" s="470"/>
      <c r="J1" s="470"/>
      <c r="K1" s="326"/>
    </row>
    <row r="2" spans="1:11" ht="30.75" customHeight="1" x14ac:dyDescent="0.25">
      <c r="A2" s="466"/>
      <c r="B2" s="467"/>
      <c r="E2" s="321" t="s">
        <v>103</v>
      </c>
      <c r="F2" s="72">
        <f>SUM(H5:H149917)</f>
        <v>2343000</v>
      </c>
      <c r="G2" s="325"/>
      <c r="H2" s="470"/>
      <c r="I2" s="470"/>
      <c r="J2" s="470"/>
      <c r="K2" s="326"/>
    </row>
    <row r="3" spans="1:11" ht="30.75" customHeight="1" thickBot="1" x14ac:dyDescent="0.3">
      <c r="A3" s="468"/>
      <c r="B3" s="469"/>
      <c r="E3" s="322" t="s">
        <v>104</v>
      </c>
      <c r="F3" s="73">
        <f>F1-F2</f>
        <v>0</v>
      </c>
      <c r="G3" s="325"/>
      <c r="H3" s="471"/>
      <c r="I3" s="471"/>
      <c r="J3" s="471"/>
      <c r="K3" s="326"/>
    </row>
    <row r="4" spans="1:11" ht="47.25" customHeight="1" x14ac:dyDescent="0.25">
      <c r="A4" s="316" t="s">
        <v>214</v>
      </c>
      <c r="B4" s="46" t="s">
        <v>215</v>
      </c>
      <c r="C4" s="47" t="s">
        <v>216</v>
      </c>
      <c r="D4" s="312" t="s">
        <v>217</v>
      </c>
      <c r="E4" s="308" t="s">
        <v>218</v>
      </c>
      <c r="F4" s="149" t="s">
        <v>219</v>
      </c>
      <c r="G4" s="47" t="s">
        <v>24</v>
      </c>
      <c r="H4" s="48" t="s">
        <v>96</v>
      </c>
      <c r="I4" s="149" t="s">
        <v>97</v>
      </c>
      <c r="J4" s="50" t="s">
        <v>98</v>
      </c>
      <c r="K4" s="50" t="s">
        <v>121</v>
      </c>
    </row>
    <row r="5" spans="1:11" ht="35.25" customHeight="1" x14ac:dyDescent="0.25">
      <c r="A5" s="315"/>
      <c r="B5" s="54">
        <v>2343000</v>
      </c>
      <c r="C5" s="54"/>
      <c r="D5" s="313">
        <f>B5</f>
        <v>2343000</v>
      </c>
      <c r="E5" s="309" t="s">
        <v>232</v>
      </c>
      <c r="F5" s="323"/>
      <c r="G5" s="66"/>
      <c r="H5" s="56"/>
      <c r="I5" s="150"/>
      <c r="J5" s="67"/>
      <c r="K5" s="67"/>
    </row>
    <row r="6" spans="1:11" ht="43.5" customHeight="1" x14ac:dyDescent="0.25">
      <c r="A6" s="317"/>
      <c r="B6" s="60"/>
      <c r="C6" s="60">
        <v>255000</v>
      </c>
      <c r="D6" s="314">
        <f>D5+B6-C6</f>
        <v>2088000</v>
      </c>
      <c r="E6" s="310" t="s">
        <v>235</v>
      </c>
      <c r="F6" s="324"/>
      <c r="G6" s="68" t="s">
        <v>233</v>
      </c>
      <c r="H6" s="62">
        <v>20000</v>
      </c>
      <c r="I6" s="151"/>
      <c r="J6" s="69">
        <v>44632</v>
      </c>
      <c r="K6" s="69"/>
    </row>
    <row r="7" spans="1:11" ht="35.25" customHeight="1" x14ac:dyDescent="0.25">
      <c r="A7" s="315"/>
      <c r="B7" s="54"/>
      <c r="C7" s="54"/>
      <c r="D7" s="313">
        <f t="shared" ref="D7:D12" si="0">D6+C7-B7</f>
        <v>2088000</v>
      </c>
      <c r="E7" s="309"/>
      <c r="F7" s="323"/>
      <c r="G7" s="66" t="s">
        <v>233</v>
      </c>
      <c r="H7" s="56">
        <v>20000</v>
      </c>
      <c r="I7" s="150"/>
      <c r="J7" s="67">
        <v>44917</v>
      </c>
      <c r="K7" s="67"/>
    </row>
    <row r="8" spans="1:11" ht="43.5" customHeight="1" x14ac:dyDescent="0.25">
      <c r="A8" s="317"/>
      <c r="B8" s="60"/>
      <c r="C8" s="60"/>
      <c r="D8" s="314">
        <f t="shared" si="0"/>
        <v>2088000</v>
      </c>
      <c r="E8" s="310"/>
      <c r="F8" s="324"/>
      <c r="G8" s="68" t="s">
        <v>234</v>
      </c>
      <c r="H8" s="62">
        <v>75000</v>
      </c>
      <c r="I8" s="151"/>
      <c r="J8" s="69">
        <v>44955</v>
      </c>
      <c r="K8" s="69"/>
    </row>
    <row r="9" spans="1:11" ht="35.25" customHeight="1" x14ac:dyDescent="0.25">
      <c r="A9" s="315"/>
      <c r="B9" s="54"/>
      <c r="C9" s="54"/>
      <c r="D9" s="313">
        <f t="shared" si="0"/>
        <v>2088000</v>
      </c>
      <c r="E9" s="309"/>
      <c r="F9" s="323"/>
      <c r="G9" s="66" t="s">
        <v>233</v>
      </c>
      <c r="H9" s="56">
        <v>30000</v>
      </c>
      <c r="I9" s="150"/>
      <c r="J9" s="67">
        <v>44965</v>
      </c>
      <c r="K9" s="67"/>
    </row>
    <row r="10" spans="1:11" ht="43.5" customHeight="1" x14ac:dyDescent="0.25">
      <c r="A10" s="317"/>
      <c r="B10" s="60"/>
      <c r="C10" s="60"/>
      <c r="D10" s="314">
        <f t="shared" si="0"/>
        <v>2088000</v>
      </c>
      <c r="E10" s="310"/>
      <c r="F10" s="324"/>
      <c r="G10" s="68" t="s">
        <v>233</v>
      </c>
      <c r="H10" s="62">
        <v>20000</v>
      </c>
      <c r="I10" s="151"/>
      <c r="J10" s="69">
        <v>45047</v>
      </c>
      <c r="K10" s="69"/>
    </row>
    <row r="11" spans="1:11" ht="35.25" customHeight="1" x14ac:dyDescent="0.25">
      <c r="A11" s="315"/>
      <c r="B11" s="54"/>
      <c r="C11" s="54"/>
      <c r="D11" s="313">
        <f t="shared" si="0"/>
        <v>2088000</v>
      </c>
      <c r="E11" s="309"/>
      <c r="F11" s="323"/>
      <c r="G11" s="66" t="s">
        <v>234</v>
      </c>
      <c r="H11" s="56">
        <v>70000</v>
      </c>
      <c r="I11" s="150"/>
      <c r="J11" s="67">
        <v>45165</v>
      </c>
      <c r="K11" s="67"/>
    </row>
    <row r="12" spans="1:11" ht="43.5" customHeight="1" x14ac:dyDescent="0.25">
      <c r="A12" s="317"/>
      <c r="B12" s="60"/>
      <c r="C12" s="60"/>
      <c r="D12" s="314">
        <f t="shared" si="0"/>
        <v>2088000</v>
      </c>
      <c r="E12" s="310"/>
      <c r="F12" s="324"/>
      <c r="G12" s="68" t="s">
        <v>233</v>
      </c>
      <c r="H12" s="62">
        <v>20000</v>
      </c>
      <c r="I12" s="151"/>
      <c r="J12" s="69">
        <v>45169</v>
      </c>
      <c r="K12" s="69"/>
    </row>
    <row r="13" spans="1:11" ht="42.75" customHeight="1" x14ac:dyDescent="0.25">
      <c r="A13" s="315"/>
      <c r="B13" s="54"/>
      <c r="C13" s="54"/>
      <c r="D13" s="313"/>
      <c r="E13" s="309"/>
      <c r="F13" s="323"/>
      <c r="G13" s="345" t="s">
        <v>239</v>
      </c>
      <c r="H13" s="56">
        <v>938905</v>
      </c>
      <c r="I13" s="150"/>
      <c r="J13" s="67">
        <v>45686</v>
      </c>
      <c r="K13" s="67"/>
    </row>
    <row r="14" spans="1:11" ht="43.5" customHeight="1" x14ac:dyDescent="0.25">
      <c r="A14" s="317"/>
      <c r="B14" s="60"/>
      <c r="C14" s="60"/>
      <c r="D14" s="314"/>
      <c r="E14" s="310"/>
      <c r="F14" s="324"/>
      <c r="G14" s="68"/>
      <c r="H14" s="62">
        <v>149095</v>
      </c>
      <c r="I14" s="151">
        <v>5140</v>
      </c>
      <c r="J14" s="69">
        <v>45686</v>
      </c>
      <c r="K14" s="69"/>
    </row>
    <row r="15" spans="1:11" ht="35.25" customHeight="1" x14ac:dyDescent="0.25">
      <c r="A15" s="315"/>
      <c r="B15" s="54"/>
      <c r="C15" s="54"/>
      <c r="D15" s="313"/>
      <c r="E15" s="309"/>
      <c r="F15" s="323"/>
      <c r="G15" s="66"/>
      <c r="H15" s="56">
        <v>100000</v>
      </c>
      <c r="I15" s="150">
        <v>5174</v>
      </c>
      <c r="J15" s="67">
        <v>45692</v>
      </c>
      <c r="K15" s="67"/>
    </row>
    <row r="16" spans="1:11" ht="43.5" customHeight="1" x14ac:dyDescent="0.25">
      <c r="A16" s="317"/>
      <c r="B16" s="60"/>
      <c r="C16" s="60"/>
      <c r="D16" s="314"/>
      <c r="E16" s="310"/>
      <c r="F16" s="324"/>
      <c r="G16" s="68"/>
      <c r="H16" s="62">
        <v>20000</v>
      </c>
      <c r="I16" s="151">
        <v>5192</v>
      </c>
      <c r="J16" s="69">
        <v>45694</v>
      </c>
      <c r="K16" s="69"/>
    </row>
    <row r="17" spans="1:11" ht="35.25" customHeight="1" x14ac:dyDescent="0.25">
      <c r="A17" s="315"/>
      <c r="B17" s="54"/>
      <c r="C17" s="54"/>
      <c r="D17" s="313"/>
      <c r="E17" s="309"/>
      <c r="F17" s="323"/>
      <c r="G17" s="66"/>
      <c r="H17" s="56">
        <v>300000</v>
      </c>
      <c r="I17" s="150">
        <v>5221</v>
      </c>
      <c r="J17" s="67">
        <v>45699</v>
      </c>
      <c r="K17" s="67"/>
    </row>
    <row r="18" spans="1:11" ht="43.5" customHeight="1" x14ac:dyDescent="0.25">
      <c r="A18" s="317"/>
      <c r="B18" s="60"/>
      <c r="C18" s="60"/>
      <c r="D18" s="314"/>
      <c r="E18" s="310"/>
      <c r="F18" s="324"/>
      <c r="G18" s="68"/>
      <c r="H18" s="62">
        <v>10000</v>
      </c>
      <c r="I18" s="151">
        <v>5241</v>
      </c>
      <c r="J18" s="69">
        <v>45701</v>
      </c>
      <c r="K18" s="69"/>
    </row>
    <row r="19" spans="1:11" ht="35.25" customHeight="1" x14ac:dyDescent="0.25">
      <c r="A19" s="315"/>
      <c r="B19" s="54"/>
      <c r="C19" s="54"/>
      <c r="D19" s="313"/>
      <c r="E19" s="309"/>
      <c r="F19" s="323"/>
      <c r="G19" s="66"/>
      <c r="H19" s="56">
        <v>100000</v>
      </c>
      <c r="I19" s="150">
        <v>5302</v>
      </c>
      <c r="J19" s="67">
        <v>45713</v>
      </c>
      <c r="K19" s="67"/>
    </row>
    <row r="20" spans="1:11" ht="43.5" customHeight="1" x14ac:dyDescent="0.25">
      <c r="A20" s="317"/>
      <c r="B20" s="60"/>
      <c r="C20" s="60"/>
      <c r="D20" s="314"/>
      <c r="E20" s="310"/>
      <c r="F20" s="324"/>
      <c r="G20" s="68"/>
      <c r="H20" s="62">
        <v>50000</v>
      </c>
      <c r="I20" s="151">
        <v>5375</v>
      </c>
      <c r="J20" s="69">
        <v>45732</v>
      </c>
      <c r="K20" s="69"/>
    </row>
    <row r="21" spans="1:11" ht="35.25" customHeight="1" x14ac:dyDescent="0.25">
      <c r="A21" s="315"/>
      <c r="B21" s="54"/>
      <c r="C21" s="54"/>
      <c r="D21" s="313"/>
      <c r="E21" s="309"/>
      <c r="F21" s="323"/>
      <c r="G21" s="66"/>
      <c r="H21" s="56">
        <v>100000</v>
      </c>
      <c r="I21" s="150">
        <v>5420</v>
      </c>
      <c r="J21" s="67">
        <v>45740</v>
      </c>
      <c r="K21" s="67"/>
    </row>
    <row r="22" spans="1:11" ht="43.5" customHeight="1" x14ac:dyDescent="0.25">
      <c r="A22" s="317"/>
      <c r="B22" s="60"/>
      <c r="C22" s="60"/>
      <c r="D22" s="314"/>
      <c r="E22" s="310"/>
      <c r="F22" s="324"/>
      <c r="G22" s="68"/>
      <c r="H22" s="62">
        <v>200000</v>
      </c>
      <c r="I22" s="151">
        <v>5443</v>
      </c>
      <c r="J22" s="69">
        <v>45743</v>
      </c>
      <c r="K22" s="69"/>
    </row>
    <row r="23" spans="1:11" ht="35.25" customHeight="1" x14ac:dyDescent="0.25">
      <c r="A23" s="315"/>
      <c r="B23" s="54"/>
      <c r="C23" s="54"/>
      <c r="D23" s="313"/>
      <c r="E23" s="309"/>
      <c r="F23" s="323"/>
      <c r="G23" s="66"/>
      <c r="H23" s="56">
        <v>120000</v>
      </c>
      <c r="I23" s="150">
        <v>5482</v>
      </c>
      <c r="J23" s="67">
        <v>45756</v>
      </c>
      <c r="K23" s="67"/>
    </row>
    <row r="24" spans="1:11" ht="43.5" customHeight="1" x14ac:dyDescent="0.25">
      <c r="A24" s="317"/>
      <c r="B24" s="60"/>
      <c r="C24" s="60"/>
      <c r="D24" s="314"/>
      <c r="E24" s="310"/>
      <c r="F24" s="324"/>
      <c r="G24" s="68"/>
      <c r="H24" s="62"/>
      <c r="I24" s="151"/>
      <c r="J24" s="69"/>
      <c r="K24" s="69"/>
    </row>
    <row r="26" spans="1:11" ht="31.5" x14ac:dyDescent="0.25">
      <c r="B26" s="344" t="s">
        <v>127</v>
      </c>
      <c r="I26" s="472" t="s">
        <v>237</v>
      </c>
      <c r="J26" s="472"/>
    </row>
    <row r="27" spans="1:11" ht="31.5" x14ac:dyDescent="0.25">
      <c r="B27" s="344" t="s">
        <v>236</v>
      </c>
      <c r="I27" s="472"/>
      <c r="J27" s="472"/>
    </row>
    <row r="28" spans="1:11" x14ac:dyDescent="0.25">
      <c r="I28" s="472" t="s">
        <v>238</v>
      </c>
      <c r="J28" s="472"/>
    </row>
    <row r="29" spans="1:11" x14ac:dyDescent="0.25">
      <c r="I29" s="472"/>
      <c r="J29" s="472"/>
    </row>
  </sheetData>
  <autoFilter ref="A4:K12"/>
  <mergeCells count="4">
    <mergeCell ref="A1:B3"/>
    <mergeCell ref="H1:J3"/>
    <mergeCell ref="I26:J27"/>
    <mergeCell ref="I28:J29"/>
  </mergeCells>
  <printOptions horizontalCentered="1" verticalCentered="1"/>
  <pageMargins left="0.25" right="0.25" top="0.75" bottom="0.75" header="0.3" footer="0.3"/>
  <pageSetup paperSize="9" scale="47" orientation="landscape" blackAndWhite="1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1"/>
  <sheetViews>
    <sheetView showGridLines="0" rightToLeft="1" zoomScale="70" zoomScaleNormal="70" workbookViewId="0">
      <pane ySplit="4" topLeftCell="A5" activePane="bottomLeft" state="frozen"/>
      <selection activeCell="G48" sqref="G48"/>
      <selection pane="bottomLeft" activeCell="G48" sqref="G48"/>
    </sheetView>
  </sheetViews>
  <sheetFormatPr defaultRowHeight="21" x14ac:dyDescent="0.25"/>
  <cols>
    <col min="1" max="1" width="17.42578125" style="319" customWidth="1"/>
    <col min="2" max="2" width="22" style="33" customWidth="1"/>
    <col min="3" max="3" width="26.28515625" style="34" customWidth="1"/>
    <col min="4" max="4" width="32.140625" style="311" bestFit="1" customWidth="1"/>
    <col min="5" max="5" width="40.5703125" style="34" bestFit="1" customWidth="1"/>
    <col min="6" max="6" width="20.85546875" style="152" customWidth="1"/>
    <col min="7" max="7" width="25.140625" style="34" bestFit="1" customWidth="1"/>
    <col min="8" max="8" width="24.140625" style="34" customWidth="1"/>
    <col min="9" max="9" width="16.7109375" style="152" customWidth="1"/>
    <col min="10" max="11" width="20.85546875" style="35" customWidth="1"/>
  </cols>
  <sheetData>
    <row r="1" spans="1:11" ht="30.75" customHeight="1" x14ac:dyDescent="0.25">
      <c r="A1" s="464"/>
      <c r="B1" s="465"/>
      <c r="E1" s="320" t="s">
        <v>102</v>
      </c>
      <c r="F1" s="50"/>
      <c r="G1" s="325"/>
      <c r="H1" s="470" t="s">
        <v>222</v>
      </c>
      <c r="I1" s="470"/>
      <c r="J1" s="470"/>
      <c r="K1" s="326"/>
    </row>
    <row r="2" spans="1:11" ht="30.75" customHeight="1" x14ac:dyDescent="0.25">
      <c r="A2" s="466"/>
      <c r="B2" s="467"/>
      <c r="E2" s="321" t="s">
        <v>103</v>
      </c>
      <c r="F2" s="72">
        <f>SUM(H5:H149999)</f>
        <v>0</v>
      </c>
      <c r="G2" s="325"/>
      <c r="H2" s="470"/>
      <c r="I2" s="470"/>
      <c r="J2" s="470"/>
      <c r="K2" s="326"/>
    </row>
    <row r="3" spans="1:11" ht="30.75" customHeight="1" thickBot="1" x14ac:dyDescent="0.3">
      <c r="A3" s="468"/>
      <c r="B3" s="469"/>
      <c r="E3" s="322" t="s">
        <v>104</v>
      </c>
      <c r="F3" s="73">
        <f>F1-F2</f>
        <v>0</v>
      </c>
      <c r="G3" s="325"/>
      <c r="H3" s="471"/>
      <c r="I3" s="471"/>
      <c r="J3" s="471"/>
      <c r="K3" s="326"/>
    </row>
    <row r="4" spans="1:11" ht="47.25" customHeight="1" x14ac:dyDescent="0.25">
      <c r="A4" s="316" t="s">
        <v>214</v>
      </c>
      <c r="B4" s="46" t="s">
        <v>215</v>
      </c>
      <c r="C4" s="47" t="s">
        <v>216</v>
      </c>
      <c r="D4" s="312" t="s">
        <v>217</v>
      </c>
      <c r="E4" s="308" t="s">
        <v>218</v>
      </c>
      <c r="F4" s="149" t="s">
        <v>219</v>
      </c>
      <c r="G4" s="47" t="s">
        <v>24</v>
      </c>
      <c r="H4" s="48" t="s">
        <v>96</v>
      </c>
      <c r="I4" s="149" t="s">
        <v>97</v>
      </c>
      <c r="J4" s="50" t="s">
        <v>98</v>
      </c>
      <c r="K4" s="50" t="s">
        <v>121</v>
      </c>
    </row>
    <row r="5" spans="1:11" ht="35.25" customHeight="1" x14ac:dyDescent="0.25">
      <c r="A5" s="315">
        <v>45541</v>
      </c>
      <c r="B5" s="54"/>
      <c r="C5" s="54">
        <v>405000</v>
      </c>
      <c r="D5" s="313">
        <f>C5</f>
        <v>405000</v>
      </c>
      <c r="E5" s="309" t="s">
        <v>220</v>
      </c>
      <c r="F5" s="323">
        <v>2109069002</v>
      </c>
      <c r="G5" s="66"/>
      <c r="H5" s="56"/>
      <c r="I5" s="150"/>
      <c r="J5" s="67"/>
      <c r="K5" s="67"/>
    </row>
    <row r="6" spans="1:11" ht="43.5" customHeight="1" x14ac:dyDescent="0.25">
      <c r="A6" s="317">
        <v>44446</v>
      </c>
      <c r="B6" s="60"/>
      <c r="C6" s="60">
        <v>60000</v>
      </c>
      <c r="D6" s="314">
        <f>D5+C6-B6</f>
        <v>465000</v>
      </c>
      <c r="E6" s="310" t="s">
        <v>220</v>
      </c>
      <c r="F6" s="324">
        <v>2109079001</v>
      </c>
      <c r="G6" s="68"/>
      <c r="H6" s="62"/>
      <c r="I6" s="151"/>
      <c r="J6" s="69"/>
      <c r="K6" s="69"/>
    </row>
    <row r="7" spans="1:11" ht="43.5" customHeight="1" x14ac:dyDescent="0.25">
      <c r="A7" s="315">
        <v>44557</v>
      </c>
      <c r="B7" s="54"/>
      <c r="C7" s="54">
        <v>170000</v>
      </c>
      <c r="D7" s="313"/>
      <c r="E7" s="309" t="s">
        <v>221</v>
      </c>
      <c r="F7" s="323">
        <v>2112279001</v>
      </c>
      <c r="G7" s="66"/>
      <c r="H7" s="56"/>
      <c r="I7" s="150"/>
      <c r="J7" s="67"/>
      <c r="K7" s="67"/>
    </row>
    <row r="8" spans="1:11" ht="43.5" customHeight="1" x14ac:dyDescent="0.25">
      <c r="A8" s="317">
        <v>44557</v>
      </c>
      <c r="B8" s="60"/>
      <c r="C8" s="60">
        <v>200000</v>
      </c>
      <c r="D8" s="314"/>
      <c r="E8" s="310" t="s">
        <v>223</v>
      </c>
      <c r="F8" s="324">
        <v>2112279002</v>
      </c>
      <c r="G8" s="68"/>
      <c r="H8" s="62"/>
      <c r="I8" s="151"/>
      <c r="J8" s="69"/>
      <c r="K8" s="69"/>
    </row>
    <row r="9" spans="1:11" ht="43.5" customHeight="1" x14ac:dyDescent="0.25">
      <c r="A9" s="315">
        <v>44839</v>
      </c>
      <c r="B9" s="54"/>
      <c r="C9" s="54">
        <v>265000</v>
      </c>
      <c r="D9" s="313"/>
      <c r="E9" s="309" t="s">
        <v>224</v>
      </c>
      <c r="F9" s="323">
        <v>2210059001</v>
      </c>
      <c r="G9" s="66"/>
      <c r="H9" s="56"/>
      <c r="I9" s="150"/>
      <c r="J9" s="67"/>
      <c r="K9" s="67"/>
    </row>
    <row r="10" spans="1:11" ht="43.5" customHeight="1" x14ac:dyDescent="0.25">
      <c r="A10" s="317">
        <v>44839</v>
      </c>
      <c r="B10" s="60"/>
      <c r="C10" s="60">
        <v>250000</v>
      </c>
      <c r="D10" s="314"/>
      <c r="E10" s="310" t="s">
        <v>225</v>
      </c>
      <c r="F10" s="324">
        <v>2210059002</v>
      </c>
      <c r="G10" s="68"/>
      <c r="H10" s="62"/>
      <c r="I10" s="151"/>
      <c r="J10" s="69"/>
      <c r="K10" s="69"/>
    </row>
    <row r="11" spans="1:11" ht="43.5" customHeight="1" x14ac:dyDescent="0.25">
      <c r="A11" s="315">
        <v>44839</v>
      </c>
      <c r="B11" s="54"/>
      <c r="C11" s="54">
        <v>65000</v>
      </c>
      <c r="D11" s="313"/>
      <c r="E11" s="309" t="s">
        <v>226</v>
      </c>
      <c r="F11" s="323">
        <v>2210059003</v>
      </c>
      <c r="G11" s="66"/>
      <c r="H11" s="56"/>
      <c r="I11" s="150"/>
      <c r="J11" s="67"/>
      <c r="K11" s="67"/>
    </row>
    <row r="12" spans="1:11" ht="29.25" customHeight="1" x14ac:dyDescent="0.25">
      <c r="A12" s="317">
        <v>44839</v>
      </c>
      <c r="B12" s="60"/>
      <c r="C12" s="60">
        <v>385000</v>
      </c>
      <c r="D12" s="314"/>
      <c r="E12" s="310" t="s">
        <v>227</v>
      </c>
      <c r="F12" s="324">
        <v>2210059004</v>
      </c>
      <c r="G12" s="68"/>
      <c r="H12" s="62"/>
      <c r="I12" s="151"/>
      <c r="J12" s="69"/>
      <c r="K12" s="69"/>
    </row>
    <row r="13" spans="1:11" ht="29.25" customHeight="1" x14ac:dyDescent="0.25">
      <c r="A13" s="315">
        <v>44852</v>
      </c>
      <c r="B13" s="54"/>
      <c r="C13" s="54">
        <v>200000</v>
      </c>
      <c r="D13" s="313"/>
      <c r="E13" s="309" t="s">
        <v>228</v>
      </c>
      <c r="F13" s="323">
        <v>2210189001</v>
      </c>
      <c r="G13" s="66"/>
      <c r="H13" s="56"/>
      <c r="I13" s="150"/>
      <c r="J13" s="67"/>
      <c r="K13" s="67"/>
    </row>
    <row r="14" spans="1:11" ht="29.25" customHeight="1" x14ac:dyDescent="0.25">
      <c r="A14" s="317">
        <v>45306</v>
      </c>
      <c r="B14" s="60"/>
      <c r="C14" s="60">
        <v>1000000</v>
      </c>
      <c r="D14" s="314"/>
      <c r="E14" s="310" t="s">
        <v>229</v>
      </c>
      <c r="F14" s="324">
        <v>2401159001</v>
      </c>
      <c r="G14" s="68"/>
      <c r="H14" s="62"/>
      <c r="I14" s="151"/>
      <c r="J14" s="69"/>
      <c r="K14" s="69"/>
    </row>
    <row r="15" spans="1:11" ht="29.25" customHeight="1" x14ac:dyDescent="0.25">
      <c r="A15" s="315"/>
      <c r="B15" s="54"/>
      <c r="C15" s="54"/>
      <c r="D15" s="313"/>
      <c r="E15" s="309"/>
      <c r="F15" s="323"/>
      <c r="G15" s="66"/>
      <c r="H15" s="56"/>
      <c r="I15" s="150"/>
      <c r="J15" s="67"/>
      <c r="K15" s="67"/>
    </row>
    <row r="16" spans="1:11" x14ac:dyDescent="0.25">
      <c r="A16" s="317"/>
      <c r="B16" s="60"/>
      <c r="C16" s="60"/>
      <c r="D16" s="314"/>
      <c r="E16" s="310"/>
      <c r="F16" s="324"/>
      <c r="G16" s="68"/>
      <c r="H16" s="62"/>
      <c r="I16" s="151"/>
      <c r="J16" s="69"/>
      <c r="K16" s="69"/>
    </row>
    <row r="17" spans="1:11" x14ac:dyDescent="0.25">
      <c r="A17" s="315"/>
      <c r="B17" s="54"/>
      <c r="C17" s="54"/>
      <c r="D17" s="313"/>
      <c r="E17" s="309"/>
      <c r="F17" s="323"/>
      <c r="G17" s="66"/>
      <c r="H17" s="56"/>
      <c r="I17" s="150"/>
      <c r="J17" s="67"/>
      <c r="K17" s="67"/>
    </row>
    <row r="18" spans="1:11" x14ac:dyDescent="0.25">
      <c r="A18" s="317"/>
      <c r="B18" s="60"/>
      <c r="C18" s="60"/>
      <c r="D18" s="314"/>
      <c r="E18" s="310"/>
      <c r="F18" s="324"/>
      <c r="G18" s="68"/>
      <c r="H18" s="62"/>
      <c r="I18" s="151"/>
      <c r="J18" s="69"/>
      <c r="K18" s="69"/>
    </row>
    <row r="19" spans="1:11" x14ac:dyDescent="0.25">
      <c r="A19" s="315"/>
      <c r="B19" s="54"/>
      <c r="C19" s="54"/>
      <c r="D19" s="313"/>
      <c r="E19" s="309"/>
      <c r="F19" s="323"/>
      <c r="G19" s="66"/>
      <c r="H19" s="56"/>
      <c r="I19" s="150"/>
      <c r="J19" s="67"/>
      <c r="K19" s="67"/>
    </row>
    <row r="20" spans="1:11" x14ac:dyDescent="0.25">
      <c r="A20" s="317"/>
      <c r="B20" s="60"/>
      <c r="C20" s="60"/>
      <c r="D20" s="314"/>
      <c r="E20" s="310"/>
      <c r="F20" s="324"/>
      <c r="G20" s="68"/>
      <c r="H20" s="62"/>
      <c r="I20" s="151"/>
      <c r="J20" s="69"/>
      <c r="K20" s="69"/>
    </row>
    <row r="21" spans="1:11" x14ac:dyDescent="0.25">
      <c r="A21" s="318"/>
      <c r="B21" s="160"/>
      <c r="C21" s="160"/>
      <c r="D21" s="313"/>
      <c r="E21" s="309"/>
      <c r="F21" s="323"/>
      <c r="G21" s="66"/>
      <c r="H21" s="56"/>
      <c r="I21" s="150"/>
      <c r="J21" s="67"/>
      <c r="K21" s="67"/>
    </row>
    <row r="22" spans="1:11" x14ac:dyDescent="0.25">
      <c r="A22" s="318"/>
      <c r="B22" s="160"/>
      <c r="C22" s="160"/>
      <c r="D22" s="314"/>
      <c r="E22" s="310"/>
      <c r="F22" s="324"/>
      <c r="G22" s="68"/>
      <c r="H22" s="62"/>
      <c r="I22" s="151"/>
      <c r="J22" s="69"/>
      <c r="K22" s="69"/>
    </row>
    <row r="23" spans="1:11" x14ac:dyDescent="0.25">
      <c r="A23" s="318"/>
      <c r="B23" s="160"/>
      <c r="C23" s="160"/>
      <c r="D23" s="313"/>
      <c r="E23" s="309"/>
      <c r="F23" s="323"/>
      <c r="G23" s="66"/>
      <c r="H23" s="56"/>
      <c r="I23" s="150"/>
      <c r="J23" s="67"/>
      <c r="K23" s="67"/>
    </row>
    <row r="24" spans="1:11" x14ac:dyDescent="0.25">
      <c r="A24" s="318"/>
      <c r="B24" s="160"/>
      <c r="C24" s="160"/>
      <c r="D24" s="314"/>
      <c r="E24" s="310"/>
      <c r="F24" s="324"/>
      <c r="G24" s="68"/>
      <c r="H24" s="62"/>
      <c r="I24" s="151"/>
      <c r="J24" s="69"/>
      <c r="K24" s="69"/>
    </row>
    <row r="25" spans="1:11" x14ac:dyDescent="0.25">
      <c r="A25" s="315"/>
      <c r="B25" s="60"/>
      <c r="C25" s="54"/>
      <c r="D25" s="313"/>
      <c r="E25" s="309"/>
      <c r="F25" s="324"/>
      <c r="G25" s="66"/>
      <c r="H25" s="56"/>
      <c r="I25" s="150"/>
      <c r="J25" s="67"/>
      <c r="K25" s="67"/>
    </row>
    <row r="26" spans="1:11" x14ac:dyDescent="0.25">
      <c r="A26" s="317"/>
      <c r="B26" s="60"/>
      <c r="C26" s="60"/>
      <c r="D26" s="313"/>
      <c r="E26" s="309"/>
      <c r="F26" s="324"/>
      <c r="G26" s="68"/>
      <c r="H26" s="62"/>
      <c r="I26" s="151"/>
      <c r="J26" s="69"/>
      <c r="K26" s="69"/>
    </row>
    <row r="27" spans="1:11" x14ac:dyDescent="0.25">
      <c r="A27" s="315"/>
      <c r="B27" s="54"/>
      <c r="C27" s="54"/>
      <c r="D27" s="313"/>
      <c r="E27" s="309"/>
      <c r="F27" s="323"/>
      <c r="G27" s="66"/>
      <c r="H27" s="56"/>
      <c r="I27" s="150"/>
      <c r="J27" s="67"/>
      <c r="K27" s="67"/>
    </row>
    <row r="28" spans="1:11" x14ac:dyDescent="0.25">
      <c r="A28" s="317"/>
      <c r="B28" s="60"/>
      <c r="C28" s="60"/>
      <c r="D28" s="313"/>
      <c r="E28" s="309"/>
      <c r="F28" s="324"/>
      <c r="G28" s="68"/>
      <c r="H28" s="62"/>
      <c r="I28" s="151"/>
      <c r="J28" s="69"/>
      <c r="K28" s="69"/>
    </row>
    <row r="29" spans="1:11" x14ac:dyDescent="0.25">
      <c r="A29" s="315"/>
      <c r="B29" s="54"/>
      <c r="C29" s="54"/>
      <c r="D29" s="313"/>
      <c r="E29" s="309"/>
      <c r="F29" s="323"/>
      <c r="G29" s="66"/>
      <c r="H29" s="56"/>
      <c r="I29" s="150"/>
      <c r="J29" s="67"/>
      <c r="K29" s="67"/>
    </row>
    <row r="30" spans="1:11" x14ac:dyDescent="0.25">
      <c r="A30" s="315"/>
      <c r="B30" s="60"/>
      <c r="C30" s="60"/>
      <c r="D30" s="313"/>
      <c r="E30" s="309"/>
      <c r="F30" s="324"/>
      <c r="G30" s="68"/>
      <c r="H30" s="62"/>
      <c r="I30" s="151"/>
      <c r="J30" s="69"/>
      <c r="K30" s="69"/>
    </row>
    <row r="31" spans="1:11" x14ac:dyDescent="0.25">
      <c r="A31" s="315"/>
      <c r="B31" s="60"/>
      <c r="C31" s="54"/>
      <c r="D31" s="313"/>
      <c r="E31" s="309"/>
      <c r="F31" s="324"/>
      <c r="G31" s="66"/>
      <c r="H31" s="56"/>
      <c r="I31" s="150"/>
      <c r="J31" s="67"/>
      <c r="K31" s="67"/>
    </row>
    <row r="32" spans="1:11" x14ac:dyDescent="0.25">
      <c r="A32" s="317"/>
      <c r="B32" s="60"/>
      <c r="C32" s="60"/>
      <c r="D32" s="313"/>
      <c r="E32" s="309"/>
      <c r="F32" s="324"/>
      <c r="G32" s="68"/>
      <c r="H32" s="62"/>
      <c r="I32" s="151"/>
      <c r="J32" s="69"/>
      <c r="K32" s="69"/>
    </row>
    <row r="33" spans="1:11" x14ac:dyDescent="0.25">
      <c r="A33" s="315"/>
      <c r="B33" s="54"/>
      <c r="C33" s="54"/>
      <c r="D33" s="313"/>
      <c r="E33" s="309"/>
      <c r="F33" s="323"/>
      <c r="G33" s="66"/>
      <c r="H33" s="56"/>
      <c r="I33" s="150"/>
      <c r="J33" s="67"/>
      <c r="K33" s="67"/>
    </row>
    <row r="34" spans="1:11" x14ac:dyDescent="0.25">
      <c r="A34" s="315"/>
      <c r="B34" s="54"/>
      <c r="C34" s="60"/>
      <c r="D34" s="313"/>
      <c r="E34" s="309"/>
      <c r="F34" s="323"/>
      <c r="G34" s="68"/>
      <c r="H34" s="62"/>
      <c r="I34" s="151"/>
      <c r="J34" s="69"/>
      <c r="K34" s="69"/>
    </row>
    <row r="35" spans="1:11" x14ac:dyDescent="0.25">
      <c r="A35" s="315"/>
      <c r="B35" s="54"/>
      <c r="C35" s="54"/>
      <c r="D35" s="313"/>
      <c r="E35" s="309"/>
      <c r="F35" s="323"/>
      <c r="G35" s="66"/>
      <c r="H35" s="56"/>
      <c r="I35" s="150"/>
      <c r="J35" s="67"/>
      <c r="K35" s="67"/>
    </row>
    <row r="36" spans="1:11" x14ac:dyDescent="0.25">
      <c r="A36" s="317"/>
      <c r="B36" s="60"/>
      <c r="C36" s="60"/>
      <c r="D36" s="314"/>
      <c r="E36" s="310"/>
      <c r="F36" s="324"/>
      <c r="G36" s="68"/>
      <c r="H36" s="62"/>
      <c r="I36" s="151"/>
      <c r="J36" s="69"/>
      <c r="K36" s="69"/>
    </row>
    <row r="37" spans="1:11" x14ac:dyDescent="0.25">
      <c r="A37" s="315"/>
      <c r="B37" s="54"/>
      <c r="C37" s="54"/>
      <c r="D37" s="313"/>
      <c r="E37" s="309"/>
      <c r="F37" s="323"/>
      <c r="G37" s="66"/>
      <c r="H37" s="56"/>
      <c r="I37" s="150"/>
      <c r="J37" s="67"/>
      <c r="K37" s="67"/>
    </row>
    <row r="38" spans="1:11" x14ac:dyDescent="0.25">
      <c r="A38" s="317"/>
      <c r="B38" s="60"/>
      <c r="C38" s="60"/>
      <c r="D38" s="314"/>
      <c r="E38" s="310"/>
      <c r="F38" s="324"/>
      <c r="G38" s="68"/>
      <c r="H38" s="62"/>
      <c r="I38" s="151"/>
      <c r="J38" s="69"/>
      <c r="K38" s="69"/>
    </row>
    <row r="39" spans="1:11" x14ac:dyDescent="0.25">
      <c r="A39" s="315"/>
      <c r="B39" s="54"/>
      <c r="C39" s="54"/>
      <c r="D39" s="313"/>
      <c r="E39" s="309"/>
      <c r="F39" s="323"/>
      <c r="G39" s="66"/>
      <c r="H39" s="56"/>
      <c r="I39" s="150"/>
      <c r="J39" s="67"/>
      <c r="K39" s="67"/>
    </row>
    <row r="40" spans="1:11" x14ac:dyDescent="0.25">
      <c r="A40" s="317"/>
      <c r="B40" s="60"/>
      <c r="C40" s="60"/>
      <c r="D40" s="314"/>
      <c r="E40" s="310"/>
      <c r="F40" s="324"/>
      <c r="G40" s="68"/>
      <c r="H40" s="62"/>
      <c r="I40" s="151"/>
      <c r="J40" s="69"/>
      <c r="K40" s="69"/>
    </row>
    <row r="41" spans="1:11" x14ac:dyDescent="0.25">
      <c r="A41" s="315"/>
      <c r="B41" s="54"/>
      <c r="C41" s="54"/>
      <c r="D41" s="313"/>
      <c r="E41" s="309"/>
      <c r="F41" s="324"/>
      <c r="G41" s="66"/>
      <c r="H41" s="56"/>
      <c r="I41" s="150"/>
      <c r="J41" s="67"/>
      <c r="K41" s="67"/>
    </row>
    <row r="42" spans="1:11" x14ac:dyDescent="0.25">
      <c r="A42" s="317"/>
      <c r="B42" s="60"/>
      <c r="C42" s="60"/>
      <c r="D42" s="313"/>
      <c r="E42" s="309"/>
      <c r="F42" s="324"/>
      <c r="G42" s="68"/>
      <c r="H42" s="62"/>
      <c r="I42" s="151"/>
      <c r="J42" s="69"/>
      <c r="K42" s="69"/>
    </row>
    <row r="43" spans="1:11" x14ac:dyDescent="0.25">
      <c r="A43" s="315"/>
      <c r="B43" s="54"/>
      <c r="C43" s="54"/>
      <c r="D43" s="313"/>
      <c r="E43" s="309"/>
      <c r="F43" s="324"/>
      <c r="G43" s="66"/>
      <c r="H43" s="56"/>
      <c r="I43" s="150"/>
      <c r="J43" s="67"/>
      <c r="K43" s="67"/>
    </row>
    <row r="44" spans="1:11" x14ac:dyDescent="0.25">
      <c r="A44" s="317"/>
      <c r="B44" s="60"/>
      <c r="C44" s="60"/>
      <c r="D44" s="314"/>
      <c r="E44" s="310"/>
      <c r="F44" s="324"/>
      <c r="G44" s="68"/>
      <c r="H44" s="62"/>
      <c r="I44" s="151"/>
      <c r="J44" s="69"/>
      <c r="K44" s="69"/>
    </row>
    <row r="45" spans="1:11" x14ac:dyDescent="0.25">
      <c r="A45" s="315"/>
      <c r="B45" s="60"/>
      <c r="C45" s="54"/>
      <c r="D45" s="313"/>
      <c r="E45" s="309"/>
      <c r="F45" s="323"/>
      <c r="G45" s="66"/>
      <c r="H45" s="56"/>
      <c r="I45" s="150"/>
      <c r="J45" s="67"/>
      <c r="K45" s="67"/>
    </row>
    <row r="46" spans="1:11" x14ac:dyDescent="0.25">
      <c r="A46" s="317"/>
      <c r="B46" s="60"/>
      <c r="C46" s="60"/>
      <c r="D46" s="313"/>
      <c r="E46" s="309"/>
      <c r="F46" s="323"/>
      <c r="G46" s="68"/>
      <c r="H46" s="62"/>
      <c r="I46" s="151"/>
      <c r="J46" s="69"/>
      <c r="K46" s="69"/>
    </row>
    <row r="47" spans="1:11" x14ac:dyDescent="0.25">
      <c r="A47" s="315"/>
      <c r="B47" s="54"/>
      <c r="C47" s="54"/>
      <c r="D47" s="313"/>
      <c r="E47" s="309"/>
      <c r="F47" s="323"/>
      <c r="G47" s="66"/>
      <c r="H47" s="56"/>
      <c r="I47" s="150"/>
      <c r="J47" s="67"/>
      <c r="K47" s="67"/>
    </row>
    <row r="48" spans="1:11" x14ac:dyDescent="0.25">
      <c r="A48" s="317"/>
      <c r="B48" s="60"/>
      <c r="C48" s="60"/>
      <c r="D48" s="314"/>
      <c r="E48" s="310"/>
      <c r="F48" s="323"/>
      <c r="G48" s="68"/>
      <c r="H48" s="62"/>
      <c r="I48" s="151"/>
      <c r="J48" s="69"/>
      <c r="K48" s="69"/>
    </row>
    <row r="49" spans="1:11" x14ac:dyDescent="0.25">
      <c r="A49" s="315"/>
      <c r="B49" s="54"/>
      <c r="C49" s="54"/>
      <c r="D49" s="313"/>
      <c r="E49" s="309"/>
      <c r="F49" s="323"/>
      <c r="G49" s="66"/>
      <c r="H49" s="56"/>
      <c r="I49" s="150"/>
      <c r="J49" s="67"/>
      <c r="K49" s="67"/>
    </row>
    <row r="50" spans="1:11" x14ac:dyDescent="0.25">
      <c r="A50" s="317"/>
      <c r="B50" s="60"/>
      <c r="C50" s="60"/>
      <c r="D50" s="314"/>
      <c r="E50" s="310"/>
      <c r="F50" s="324"/>
      <c r="G50" s="68"/>
      <c r="H50" s="62"/>
      <c r="I50" s="151"/>
      <c r="J50" s="69"/>
      <c r="K50" s="69"/>
    </row>
    <row r="51" spans="1:11" x14ac:dyDescent="0.25">
      <c r="A51" s="315"/>
      <c r="B51" s="54"/>
      <c r="C51" s="54"/>
      <c r="D51" s="313"/>
      <c r="E51" s="309"/>
      <c r="F51" s="323"/>
      <c r="G51" s="66"/>
      <c r="H51" s="62"/>
      <c r="I51" s="151"/>
      <c r="J51" s="69"/>
      <c r="K51" s="67"/>
    </row>
    <row r="52" spans="1:11" x14ac:dyDescent="0.25">
      <c r="A52" s="317"/>
      <c r="B52" s="60"/>
      <c r="C52" s="60"/>
      <c r="D52" s="314"/>
      <c r="E52" s="310"/>
      <c r="F52" s="324"/>
      <c r="G52" s="68"/>
      <c r="H52" s="62"/>
      <c r="I52" s="151"/>
      <c r="J52" s="69"/>
      <c r="K52" s="69"/>
    </row>
    <row r="53" spans="1:11" x14ac:dyDescent="0.25">
      <c r="A53" s="315"/>
      <c r="B53" s="54"/>
      <c r="C53" s="54"/>
      <c r="D53" s="313"/>
      <c r="E53" s="309"/>
      <c r="F53" s="323"/>
      <c r="G53" s="66"/>
      <c r="H53" s="56"/>
      <c r="I53" s="150"/>
      <c r="J53" s="67"/>
      <c r="K53" s="67"/>
    </row>
    <row r="54" spans="1:11" x14ac:dyDescent="0.25">
      <c r="A54" s="317"/>
      <c r="B54" s="60"/>
      <c r="C54" s="60"/>
      <c r="D54" s="314"/>
      <c r="E54" s="310"/>
      <c r="F54" s="324"/>
      <c r="G54" s="68"/>
      <c r="H54" s="62"/>
      <c r="I54" s="151"/>
      <c r="J54" s="69"/>
      <c r="K54" s="69"/>
    </row>
    <row r="55" spans="1:11" x14ac:dyDescent="0.25">
      <c r="A55" s="315"/>
      <c r="B55" s="54"/>
      <c r="C55" s="54"/>
      <c r="D55" s="313"/>
      <c r="E55" s="309"/>
      <c r="F55" s="323"/>
      <c r="G55" s="66"/>
      <c r="H55" s="56"/>
      <c r="I55" s="150"/>
      <c r="J55" s="67"/>
      <c r="K55" s="67"/>
    </row>
    <row r="56" spans="1:11" x14ac:dyDescent="0.25">
      <c r="A56" s="317"/>
      <c r="B56" s="60"/>
      <c r="C56" s="60"/>
      <c r="D56" s="314"/>
      <c r="E56" s="310"/>
      <c r="F56" s="324"/>
      <c r="G56" s="68"/>
      <c r="H56" s="62"/>
      <c r="I56" s="151"/>
      <c r="J56" s="69"/>
      <c r="K56" s="69"/>
    </row>
    <row r="57" spans="1:11" x14ac:dyDescent="0.25">
      <c r="A57" s="315"/>
      <c r="B57" s="54"/>
      <c r="C57" s="54"/>
      <c r="D57" s="313"/>
      <c r="E57" s="309"/>
      <c r="F57" s="323"/>
      <c r="G57" s="66"/>
      <c r="H57" s="56"/>
      <c r="I57" s="150"/>
      <c r="J57" s="67"/>
      <c r="K57" s="67"/>
    </row>
    <row r="58" spans="1:11" x14ac:dyDescent="0.25">
      <c r="A58" s="317"/>
      <c r="B58" s="60"/>
      <c r="C58" s="60"/>
      <c r="D58" s="314"/>
      <c r="E58" s="310"/>
      <c r="F58" s="324"/>
      <c r="G58" s="68"/>
      <c r="H58" s="62"/>
      <c r="I58" s="151"/>
      <c r="J58" s="69"/>
      <c r="K58" s="69"/>
    </row>
    <row r="59" spans="1:11" x14ac:dyDescent="0.25">
      <c r="A59" s="315"/>
      <c r="B59" s="54"/>
      <c r="C59" s="54"/>
      <c r="D59" s="313"/>
      <c r="E59" s="309"/>
      <c r="F59" s="323"/>
      <c r="G59" s="66"/>
      <c r="H59" s="56"/>
      <c r="I59" s="150"/>
      <c r="J59" s="67"/>
      <c r="K59" s="67"/>
    </row>
    <row r="60" spans="1:11" x14ac:dyDescent="0.25">
      <c r="A60" s="317"/>
      <c r="B60" s="60"/>
      <c r="C60" s="60"/>
      <c r="D60" s="314"/>
      <c r="E60" s="310"/>
      <c r="F60" s="324"/>
      <c r="G60" s="68"/>
      <c r="H60" s="62"/>
      <c r="I60" s="151"/>
      <c r="J60" s="69"/>
      <c r="K60" s="69"/>
    </row>
    <row r="61" spans="1:11" x14ac:dyDescent="0.25">
      <c r="A61" s="315"/>
      <c r="B61" s="54"/>
      <c r="C61" s="54"/>
      <c r="D61" s="313"/>
      <c r="E61" s="309"/>
      <c r="F61" s="323"/>
      <c r="G61" s="66"/>
      <c r="H61" s="56"/>
      <c r="I61" s="150"/>
      <c r="J61" s="67"/>
      <c r="K61" s="67"/>
    </row>
    <row r="62" spans="1:11" x14ac:dyDescent="0.25">
      <c r="A62" s="317"/>
      <c r="B62" s="60"/>
      <c r="C62" s="60"/>
      <c r="D62" s="314"/>
      <c r="E62" s="310"/>
      <c r="F62" s="324"/>
      <c r="G62" s="68"/>
      <c r="H62" s="62"/>
      <c r="I62" s="151"/>
      <c r="J62" s="69"/>
      <c r="K62" s="69"/>
    </row>
    <row r="63" spans="1:11" x14ac:dyDescent="0.25">
      <c r="A63" s="315"/>
      <c r="B63" s="54"/>
      <c r="C63" s="54"/>
      <c r="D63" s="313"/>
      <c r="E63" s="309"/>
      <c r="F63" s="323"/>
      <c r="G63" s="66"/>
      <c r="H63" s="56"/>
      <c r="I63" s="150"/>
      <c r="J63" s="67"/>
      <c r="K63" s="67"/>
    </row>
    <row r="64" spans="1:11" x14ac:dyDescent="0.25">
      <c r="A64" s="317"/>
      <c r="B64" s="60"/>
      <c r="C64" s="60"/>
      <c r="D64" s="314"/>
      <c r="E64" s="310"/>
      <c r="F64" s="324"/>
      <c r="G64" s="68"/>
      <c r="H64" s="62"/>
      <c r="I64" s="151"/>
      <c r="J64" s="69"/>
      <c r="K64" s="69"/>
    </row>
    <row r="65" spans="1:11" x14ac:dyDescent="0.25">
      <c r="A65" s="315"/>
      <c r="B65" s="54"/>
      <c r="C65" s="54"/>
      <c r="D65" s="313"/>
      <c r="E65" s="309"/>
      <c r="F65" s="323"/>
      <c r="G65" s="66"/>
      <c r="H65" s="56"/>
      <c r="I65" s="150"/>
      <c r="J65" s="67"/>
      <c r="K65" s="67"/>
    </row>
    <row r="66" spans="1:11" x14ac:dyDescent="0.25">
      <c r="A66" s="317"/>
      <c r="B66" s="60"/>
      <c r="C66" s="60"/>
      <c r="D66" s="314"/>
      <c r="E66" s="310"/>
      <c r="F66" s="324"/>
      <c r="G66" s="68"/>
      <c r="H66" s="62"/>
      <c r="I66" s="151"/>
      <c r="J66" s="69"/>
      <c r="K66" s="69"/>
    </row>
    <row r="67" spans="1:11" x14ac:dyDescent="0.25">
      <c r="A67" s="315"/>
      <c r="B67" s="54"/>
      <c r="C67" s="54"/>
      <c r="D67" s="313"/>
      <c r="E67" s="309"/>
      <c r="F67" s="323"/>
      <c r="G67" s="66"/>
      <c r="H67" s="56"/>
      <c r="I67" s="150"/>
      <c r="J67" s="67"/>
      <c r="K67" s="67"/>
    </row>
    <row r="68" spans="1:11" x14ac:dyDescent="0.25">
      <c r="A68" s="317"/>
      <c r="B68" s="60"/>
      <c r="C68" s="60"/>
      <c r="D68" s="314"/>
      <c r="E68" s="310"/>
      <c r="F68" s="324"/>
      <c r="G68" s="68"/>
      <c r="H68" s="62"/>
      <c r="I68" s="151"/>
      <c r="J68" s="69"/>
      <c r="K68" s="69"/>
    </row>
    <row r="69" spans="1:11" x14ac:dyDescent="0.25">
      <c r="A69" s="315"/>
      <c r="B69" s="54"/>
      <c r="C69" s="54"/>
      <c r="D69" s="313"/>
      <c r="E69" s="309"/>
      <c r="F69" s="323"/>
      <c r="G69" s="66"/>
      <c r="H69" s="56"/>
      <c r="I69" s="150"/>
      <c r="J69" s="67"/>
      <c r="K69" s="67"/>
    </row>
    <row r="70" spans="1:11" x14ac:dyDescent="0.25">
      <c r="A70" s="317"/>
      <c r="B70" s="60"/>
      <c r="C70" s="60"/>
      <c r="D70" s="314"/>
      <c r="E70" s="310"/>
      <c r="F70" s="324"/>
      <c r="G70" s="68"/>
      <c r="H70" s="62"/>
      <c r="I70" s="151"/>
      <c r="J70" s="69"/>
      <c r="K70" s="69"/>
    </row>
    <row r="71" spans="1:11" x14ac:dyDescent="0.25">
      <c r="A71" s="315"/>
      <c r="B71" s="54"/>
      <c r="C71" s="54"/>
      <c r="D71" s="313"/>
      <c r="E71" s="309"/>
      <c r="F71" s="323"/>
      <c r="G71" s="66"/>
      <c r="H71" s="56"/>
      <c r="I71" s="150"/>
      <c r="J71" s="67"/>
      <c r="K71" s="67"/>
    </row>
    <row r="72" spans="1:11" x14ac:dyDescent="0.25">
      <c r="A72" s="317"/>
      <c r="B72" s="60"/>
      <c r="C72" s="60"/>
      <c r="D72" s="314"/>
      <c r="E72" s="310"/>
      <c r="F72" s="324"/>
      <c r="G72" s="68"/>
      <c r="H72" s="62"/>
      <c r="I72" s="151"/>
      <c r="J72" s="69"/>
      <c r="K72" s="69"/>
    </row>
    <row r="73" spans="1:11" x14ac:dyDescent="0.25">
      <c r="A73" s="315"/>
      <c r="B73" s="54"/>
      <c r="C73" s="54"/>
      <c r="D73" s="313"/>
      <c r="E73" s="309"/>
      <c r="F73" s="323"/>
      <c r="G73" s="66"/>
      <c r="H73" s="56"/>
      <c r="I73" s="150"/>
      <c r="J73" s="67"/>
      <c r="K73" s="67"/>
    </row>
    <row r="74" spans="1:11" x14ac:dyDescent="0.25">
      <c r="A74" s="317"/>
      <c r="B74" s="60"/>
      <c r="C74" s="60"/>
      <c r="D74" s="314"/>
      <c r="E74" s="310"/>
      <c r="F74" s="324"/>
      <c r="G74" s="68"/>
      <c r="H74" s="62"/>
      <c r="I74" s="151"/>
      <c r="J74" s="69"/>
      <c r="K74" s="69"/>
    </row>
    <row r="75" spans="1:11" x14ac:dyDescent="0.25">
      <c r="A75" s="315"/>
      <c r="B75" s="54"/>
      <c r="C75" s="54"/>
      <c r="D75" s="313"/>
      <c r="E75" s="309"/>
      <c r="F75" s="323"/>
      <c r="G75" s="66"/>
      <c r="H75" s="56"/>
      <c r="I75" s="150"/>
      <c r="J75" s="67"/>
      <c r="K75" s="67"/>
    </row>
    <row r="76" spans="1:11" x14ac:dyDescent="0.25">
      <c r="A76" s="317"/>
      <c r="B76" s="60"/>
      <c r="C76" s="60"/>
      <c r="D76" s="314"/>
      <c r="E76" s="310"/>
      <c r="F76" s="324"/>
      <c r="G76" s="68"/>
      <c r="H76" s="62"/>
      <c r="I76" s="151"/>
      <c r="J76" s="69"/>
      <c r="K76" s="69"/>
    </row>
    <row r="77" spans="1:11" x14ac:dyDescent="0.25">
      <c r="A77" s="315"/>
      <c r="B77" s="54"/>
      <c r="C77" s="54"/>
      <c r="D77" s="313"/>
      <c r="E77" s="309"/>
      <c r="F77" s="323"/>
      <c r="G77" s="66"/>
      <c r="H77" s="56"/>
      <c r="I77" s="150"/>
      <c r="J77" s="67"/>
      <c r="K77" s="67"/>
    </row>
    <row r="78" spans="1:11" x14ac:dyDescent="0.25">
      <c r="A78" s="317"/>
      <c r="B78" s="60"/>
      <c r="C78" s="60"/>
      <c r="D78" s="314"/>
      <c r="E78" s="310"/>
      <c r="F78" s="324"/>
      <c r="G78" s="68"/>
      <c r="H78" s="62"/>
      <c r="I78" s="151"/>
      <c r="J78" s="69"/>
      <c r="K78" s="69"/>
    </row>
    <row r="79" spans="1:11" x14ac:dyDescent="0.25">
      <c r="A79" s="315"/>
      <c r="B79" s="54"/>
      <c r="C79" s="54"/>
      <c r="D79" s="313"/>
      <c r="E79" s="309"/>
      <c r="F79" s="323"/>
      <c r="G79" s="66"/>
      <c r="H79" s="56"/>
      <c r="I79" s="150"/>
      <c r="J79" s="67"/>
      <c r="K79" s="67"/>
    </row>
    <row r="80" spans="1:11" x14ac:dyDescent="0.25">
      <c r="A80" s="317"/>
      <c r="B80" s="60"/>
      <c r="C80" s="60"/>
      <c r="D80" s="314"/>
      <c r="E80" s="310"/>
      <c r="F80" s="324"/>
      <c r="G80" s="68"/>
      <c r="H80" s="62"/>
      <c r="I80" s="151"/>
      <c r="J80" s="69"/>
      <c r="K80" s="69"/>
    </row>
    <row r="81" spans="1:11" x14ac:dyDescent="0.25">
      <c r="A81" s="315"/>
      <c r="B81" s="54"/>
      <c r="C81" s="54"/>
      <c r="D81" s="313"/>
      <c r="E81" s="309"/>
      <c r="F81" s="323"/>
      <c r="G81" s="66"/>
      <c r="H81" s="56"/>
      <c r="I81" s="150"/>
      <c r="J81" s="67"/>
      <c r="K81" s="67"/>
    </row>
    <row r="82" spans="1:11" x14ac:dyDescent="0.25">
      <c r="A82" s="317"/>
      <c r="B82" s="60"/>
      <c r="C82" s="60"/>
      <c r="D82" s="314"/>
      <c r="E82" s="310"/>
      <c r="F82" s="324"/>
      <c r="G82" s="68"/>
      <c r="H82" s="62"/>
      <c r="I82" s="151"/>
      <c r="J82" s="69"/>
      <c r="K82" s="69"/>
    </row>
    <row r="83" spans="1:11" x14ac:dyDescent="0.25">
      <c r="A83" s="315"/>
      <c r="B83" s="54"/>
      <c r="C83" s="54"/>
      <c r="D83" s="313"/>
      <c r="E83" s="309"/>
      <c r="F83" s="323"/>
      <c r="G83" s="66"/>
      <c r="H83" s="56"/>
      <c r="I83" s="150"/>
      <c r="J83" s="67"/>
      <c r="K83" s="67"/>
    </row>
    <row r="84" spans="1:11" x14ac:dyDescent="0.25">
      <c r="A84" s="317"/>
      <c r="B84" s="60"/>
      <c r="C84" s="60"/>
      <c r="D84" s="314"/>
      <c r="E84" s="310"/>
      <c r="F84" s="324"/>
      <c r="G84" s="68"/>
      <c r="H84" s="62"/>
      <c r="I84" s="151"/>
      <c r="J84" s="69"/>
      <c r="K84" s="69"/>
    </row>
    <row r="85" spans="1:11" x14ac:dyDescent="0.25">
      <c r="A85" s="315"/>
      <c r="B85" s="54"/>
      <c r="C85" s="54"/>
      <c r="D85" s="313"/>
      <c r="E85" s="309"/>
      <c r="F85" s="323"/>
      <c r="G85" s="66"/>
      <c r="H85" s="56"/>
      <c r="I85" s="150"/>
      <c r="J85" s="67"/>
      <c r="K85" s="67"/>
    </row>
    <row r="86" spans="1:11" x14ac:dyDescent="0.25">
      <c r="A86" s="317"/>
      <c r="B86" s="60"/>
      <c r="C86" s="60"/>
      <c r="D86" s="314"/>
      <c r="E86" s="310"/>
      <c r="F86" s="324"/>
      <c r="G86" s="68"/>
      <c r="H86" s="62"/>
      <c r="I86" s="151"/>
      <c r="J86" s="69"/>
      <c r="K86" s="69"/>
    </row>
    <row r="87" spans="1:11" x14ac:dyDescent="0.25">
      <c r="A87" s="315"/>
      <c r="B87" s="54"/>
      <c r="C87" s="54"/>
      <c r="D87" s="313"/>
      <c r="E87" s="309"/>
      <c r="F87" s="323"/>
      <c r="G87" s="66"/>
      <c r="H87" s="56"/>
      <c r="I87" s="150"/>
      <c r="J87" s="67"/>
      <c r="K87" s="67"/>
    </row>
    <row r="88" spans="1:11" x14ac:dyDescent="0.25">
      <c r="A88" s="317"/>
      <c r="B88" s="60"/>
      <c r="C88" s="60"/>
      <c r="D88" s="314"/>
      <c r="E88" s="310"/>
      <c r="F88" s="324"/>
      <c r="G88" s="68"/>
      <c r="H88" s="62"/>
      <c r="I88" s="151"/>
      <c r="J88" s="69"/>
      <c r="K88" s="69"/>
    </row>
    <row r="89" spans="1:11" x14ac:dyDescent="0.25">
      <c r="A89" s="315"/>
      <c r="B89" s="54"/>
      <c r="C89" s="54"/>
      <c r="D89" s="313"/>
      <c r="E89" s="309"/>
      <c r="F89" s="323"/>
      <c r="G89" s="66"/>
      <c r="H89" s="56"/>
      <c r="I89" s="150"/>
      <c r="J89" s="67"/>
      <c r="K89" s="67"/>
    </row>
    <row r="90" spans="1:11" x14ac:dyDescent="0.25">
      <c r="A90" s="317"/>
      <c r="B90" s="60"/>
      <c r="C90" s="60"/>
      <c r="D90" s="314"/>
      <c r="E90" s="310"/>
      <c r="F90" s="324"/>
      <c r="G90" s="68"/>
      <c r="H90" s="62"/>
      <c r="I90" s="151"/>
      <c r="J90" s="69"/>
      <c r="K90" s="69"/>
    </row>
    <row r="91" spans="1:11" x14ac:dyDescent="0.25">
      <c r="A91" s="315"/>
      <c r="B91" s="54"/>
      <c r="C91" s="54"/>
      <c r="D91" s="313"/>
      <c r="E91" s="309"/>
      <c r="F91" s="323"/>
      <c r="G91" s="66"/>
      <c r="H91" s="56"/>
      <c r="I91" s="150"/>
      <c r="J91" s="67"/>
      <c r="K91" s="67"/>
    </row>
    <row r="92" spans="1:11" x14ac:dyDescent="0.25">
      <c r="A92" s="317"/>
      <c r="B92" s="60"/>
      <c r="C92" s="60"/>
      <c r="D92" s="314"/>
      <c r="E92" s="310"/>
      <c r="F92" s="324"/>
      <c r="G92" s="68"/>
      <c r="H92" s="62"/>
      <c r="I92" s="151"/>
      <c r="J92" s="69"/>
      <c r="K92" s="69"/>
    </row>
    <row r="93" spans="1:11" x14ac:dyDescent="0.25">
      <c r="A93" s="315"/>
      <c r="B93" s="54"/>
      <c r="C93" s="54"/>
      <c r="D93" s="313"/>
      <c r="E93" s="309"/>
      <c r="F93" s="323"/>
      <c r="G93" s="66"/>
      <c r="H93" s="56"/>
      <c r="I93" s="150"/>
      <c r="J93" s="67"/>
      <c r="K93" s="67"/>
    </row>
    <row r="94" spans="1:11" x14ac:dyDescent="0.25">
      <c r="A94" s="317"/>
      <c r="B94" s="60"/>
      <c r="C94" s="60"/>
      <c r="D94" s="314"/>
      <c r="E94" s="310"/>
      <c r="F94" s="324"/>
      <c r="G94" s="68"/>
      <c r="H94" s="62"/>
      <c r="I94" s="151"/>
      <c r="J94" s="69"/>
      <c r="K94" s="69"/>
    </row>
    <row r="95" spans="1:11" x14ac:dyDescent="0.25">
      <c r="A95" s="315"/>
      <c r="B95" s="54"/>
      <c r="C95" s="54"/>
      <c r="D95" s="313"/>
      <c r="E95" s="309"/>
      <c r="F95" s="323"/>
      <c r="G95" s="66"/>
      <c r="H95" s="56"/>
      <c r="I95" s="150"/>
      <c r="J95" s="67"/>
      <c r="K95" s="67"/>
    </row>
    <row r="96" spans="1:11" x14ac:dyDescent="0.25">
      <c r="A96" s="317"/>
      <c r="B96" s="60"/>
      <c r="C96" s="60"/>
      <c r="D96" s="314"/>
      <c r="E96" s="310"/>
      <c r="F96" s="324"/>
      <c r="G96" s="68"/>
      <c r="H96" s="62"/>
      <c r="I96" s="151"/>
      <c r="J96" s="69"/>
      <c r="K96" s="69"/>
    </row>
    <row r="97" spans="1:11" x14ac:dyDescent="0.25">
      <c r="A97" s="315"/>
      <c r="B97" s="54"/>
      <c r="C97" s="54"/>
      <c r="D97" s="313"/>
      <c r="E97" s="309"/>
      <c r="F97" s="323"/>
      <c r="G97" s="66"/>
      <c r="H97" s="56"/>
      <c r="I97" s="150"/>
      <c r="J97" s="67"/>
      <c r="K97" s="67"/>
    </row>
    <row r="98" spans="1:11" x14ac:dyDescent="0.25">
      <c r="A98" s="317"/>
      <c r="B98" s="60"/>
      <c r="C98" s="60"/>
      <c r="D98" s="314"/>
      <c r="E98" s="310"/>
      <c r="F98" s="324"/>
      <c r="G98" s="68"/>
      <c r="H98" s="62"/>
      <c r="I98" s="151"/>
      <c r="J98" s="69"/>
      <c r="K98" s="69"/>
    </row>
    <row r="99" spans="1:11" x14ac:dyDescent="0.25">
      <c r="A99" s="315"/>
      <c r="B99" s="54"/>
      <c r="C99" s="54"/>
      <c r="D99" s="313"/>
      <c r="E99" s="309"/>
      <c r="F99" s="323"/>
      <c r="G99" s="66"/>
      <c r="H99" s="56"/>
      <c r="I99" s="150"/>
      <c r="J99" s="67"/>
      <c r="K99" s="67"/>
    </row>
    <row r="100" spans="1:11" x14ac:dyDescent="0.25">
      <c r="A100" s="317"/>
      <c r="B100" s="60"/>
      <c r="C100" s="60"/>
      <c r="D100" s="314"/>
      <c r="E100" s="310"/>
      <c r="F100" s="324"/>
      <c r="G100" s="68"/>
      <c r="H100" s="62"/>
      <c r="I100" s="151"/>
      <c r="J100" s="69"/>
      <c r="K100" s="69"/>
    </row>
    <row r="101" spans="1:11" x14ac:dyDescent="0.25">
      <c r="A101" s="315"/>
      <c r="B101" s="54"/>
      <c r="C101" s="70"/>
      <c r="D101" s="313"/>
      <c r="E101" s="309"/>
      <c r="F101" s="323"/>
      <c r="G101" s="66"/>
      <c r="H101" s="71"/>
      <c r="I101" s="150"/>
      <c r="J101" s="67"/>
      <c r="K101" s="67"/>
    </row>
  </sheetData>
  <autoFilter ref="A4:K101"/>
  <mergeCells count="2">
    <mergeCell ref="A1:B3"/>
    <mergeCell ref="H1:J3"/>
  </mergeCells>
  <printOptions horizontalCentered="1" verticalCentered="1"/>
  <pageMargins left="0.25" right="0.25" top="0.75" bottom="0.75" header="0.3" footer="0.3"/>
  <pageSetup paperSize="9" scale="63" orientation="landscape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rightToLeft="1" topLeftCell="A10" zoomScale="85" zoomScaleNormal="85" workbookViewId="0">
      <selection activeCell="G48" sqref="G48"/>
    </sheetView>
  </sheetViews>
  <sheetFormatPr defaultRowHeight="15" x14ac:dyDescent="0.25"/>
  <cols>
    <col min="1" max="1" width="31" customWidth="1"/>
    <col min="2" max="2" width="27.28515625" style="167" customWidth="1"/>
    <col min="3" max="3" width="28.7109375" style="167" customWidth="1"/>
    <col min="4" max="4" width="19" customWidth="1"/>
    <col min="5" max="5" width="3" style="187" customWidth="1"/>
    <col min="6" max="6" width="11.5703125" bestFit="1" customWidth="1"/>
    <col min="7" max="7" width="13.42578125" customWidth="1"/>
    <col min="8" max="8" width="15.7109375" customWidth="1"/>
    <col min="9" max="9" width="55.28515625" bestFit="1" customWidth="1"/>
  </cols>
  <sheetData>
    <row r="1" spans="1:9" ht="39.75" customHeight="1" thickBot="1" x14ac:dyDescent="0.3">
      <c r="A1" s="169" t="s">
        <v>16</v>
      </c>
      <c r="B1" s="170">
        <v>45658</v>
      </c>
      <c r="C1" s="168" t="s">
        <v>210</v>
      </c>
      <c r="D1" s="327">
        <f ca="1" xml:space="preserve">
TODAY()</f>
        <v>45858</v>
      </c>
      <c r="E1" s="185"/>
      <c r="F1" s="403" t="s">
        <v>147</v>
      </c>
      <c r="G1" s="403"/>
      <c r="H1" s="403"/>
      <c r="I1" s="403"/>
    </row>
    <row r="2" spans="1:9" s="169" customFormat="1" ht="33" customHeight="1" thickTop="1" thickBot="1" x14ac:dyDescent="0.3">
      <c r="A2" s="195" t="s">
        <v>141</v>
      </c>
      <c r="B2" s="196" t="s">
        <v>142</v>
      </c>
      <c r="C2" s="196" t="s">
        <v>143</v>
      </c>
      <c r="D2" s="197" t="s">
        <v>104</v>
      </c>
      <c r="E2" s="186"/>
      <c r="F2" s="171" t="s">
        <v>148</v>
      </c>
      <c r="G2" s="172" t="s">
        <v>149</v>
      </c>
      <c r="H2" s="172" t="s">
        <v>104</v>
      </c>
      <c r="I2" s="173" t="s">
        <v>150</v>
      </c>
    </row>
    <row r="3" spans="1:9" s="169" customFormat="1" ht="33" customHeight="1" thickTop="1" x14ac:dyDescent="0.25">
      <c r="A3" s="192" t="s">
        <v>136</v>
      </c>
      <c r="B3" s="193">
        <f>'B2'!$F$1</f>
        <v>780850</v>
      </c>
      <c r="C3" s="193">
        <f>'B2'!$F$2</f>
        <v>780850</v>
      </c>
      <c r="D3" s="194">
        <f>+B3-C3</f>
        <v>0</v>
      </c>
      <c r="E3" s="186"/>
      <c r="F3" s="184">
        <f>D4</f>
        <v>1020</v>
      </c>
      <c r="G3" s="24"/>
      <c r="H3" s="24">
        <f>+F3</f>
        <v>1020</v>
      </c>
      <c r="I3" s="174" t="s">
        <v>151</v>
      </c>
    </row>
    <row r="4" spans="1:9" s="169" customFormat="1" ht="33" customHeight="1" x14ac:dyDescent="0.25">
      <c r="A4" s="188" t="s">
        <v>137</v>
      </c>
      <c r="B4" s="189">
        <f>'B4'!$F$1</f>
        <v>869035</v>
      </c>
      <c r="C4" s="189">
        <f>'B4'!$F$2</f>
        <v>868015</v>
      </c>
      <c r="D4" s="190">
        <f t="shared" ref="D4:D9" si="0">+B4-C4</f>
        <v>1020</v>
      </c>
      <c r="E4" s="186"/>
      <c r="F4" s="175">
        <v>171900</v>
      </c>
      <c r="G4" s="176">
        <v>750000</v>
      </c>
      <c r="H4" s="177">
        <f>+H3+F4-G4</f>
        <v>-577080</v>
      </c>
      <c r="I4" s="178" t="s">
        <v>152</v>
      </c>
    </row>
    <row r="5" spans="1:9" s="169" customFormat="1" ht="33" customHeight="1" x14ac:dyDescent="0.25">
      <c r="A5" s="188" t="s">
        <v>138</v>
      </c>
      <c r="B5" s="189">
        <f>'B5'!$F$1</f>
        <v>549350</v>
      </c>
      <c r="C5" s="189">
        <f>'B5'!$F$2</f>
        <v>548500</v>
      </c>
      <c r="D5" s="190">
        <f t="shared" si="0"/>
        <v>850</v>
      </c>
      <c r="E5" s="186"/>
      <c r="F5" s="175">
        <v>444270</v>
      </c>
      <c r="G5" s="176">
        <v>1000000</v>
      </c>
      <c r="H5" s="177">
        <f t="shared" ref="H5:H21" si="1">+H4+F5-G5</f>
        <v>-1132810</v>
      </c>
      <c r="I5" s="178" t="s">
        <v>153</v>
      </c>
    </row>
    <row r="6" spans="1:9" s="169" customFormat="1" ht="33" customHeight="1" x14ac:dyDescent="0.25">
      <c r="A6" s="188" t="s">
        <v>139</v>
      </c>
      <c r="B6" s="189">
        <f>'B7'!$F$1</f>
        <v>602200</v>
      </c>
      <c r="C6" s="189">
        <f>'B7'!$F$2</f>
        <v>601350</v>
      </c>
      <c r="D6" s="190">
        <f t="shared" si="0"/>
        <v>850</v>
      </c>
      <c r="E6" s="186"/>
      <c r="F6" s="175">
        <v>474440</v>
      </c>
      <c r="G6" s="176">
        <v>250000</v>
      </c>
      <c r="H6" s="177">
        <f t="shared" si="1"/>
        <v>-908370</v>
      </c>
      <c r="I6" s="178" t="s">
        <v>154</v>
      </c>
    </row>
    <row r="7" spans="1:9" s="169" customFormat="1" ht="33" customHeight="1" x14ac:dyDescent="0.25">
      <c r="A7" s="188" t="s">
        <v>140</v>
      </c>
      <c r="B7" s="189">
        <f>'B11'!$F$1</f>
        <v>23450</v>
      </c>
      <c r="C7" s="189">
        <f>'B11'!$F$2</f>
        <v>23450</v>
      </c>
      <c r="D7" s="190">
        <f t="shared" si="0"/>
        <v>0</v>
      </c>
      <c r="E7" s="186"/>
      <c r="F7" s="175">
        <v>537450</v>
      </c>
      <c r="G7" s="176">
        <v>61780</v>
      </c>
      <c r="H7" s="177">
        <f t="shared" si="1"/>
        <v>-432700</v>
      </c>
      <c r="I7" s="178" t="s">
        <v>155</v>
      </c>
    </row>
    <row r="8" spans="1:9" s="169" customFormat="1" ht="33" customHeight="1" x14ac:dyDescent="0.25">
      <c r="A8" s="188" t="s">
        <v>119</v>
      </c>
      <c r="B8" s="189">
        <f>'A10'!$F$1</f>
        <v>0</v>
      </c>
      <c r="C8" s="189">
        <f>'A10'!$F$2</f>
        <v>0</v>
      </c>
      <c r="D8" s="190">
        <f t="shared" si="0"/>
        <v>0</v>
      </c>
      <c r="E8" s="186"/>
      <c r="F8" s="175">
        <v>23450</v>
      </c>
      <c r="G8" s="176">
        <v>121765</v>
      </c>
      <c r="H8" s="177">
        <f t="shared" si="1"/>
        <v>-531015</v>
      </c>
      <c r="I8" s="178" t="s">
        <v>156</v>
      </c>
    </row>
    <row r="9" spans="1:9" s="169" customFormat="1" ht="33" customHeight="1" x14ac:dyDescent="0.25">
      <c r="A9" s="188" t="s">
        <v>83</v>
      </c>
      <c r="B9" s="189">
        <f>'A6'!$F$1</f>
        <v>621155</v>
      </c>
      <c r="C9" s="189">
        <f>'A6'!$F$2</f>
        <v>621155</v>
      </c>
      <c r="D9" s="190">
        <f t="shared" si="0"/>
        <v>0</v>
      </c>
      <c r="E9" s="186"/>
      <c r="F9" s="175">
        <v>214400</v>
      </c>
      <c r="G9" s="176"/>
      <c r="H9" s="177">
        <f t="shared" si="1"/>
        <v>-316615</v>
      </c>
      <c r="I9" s="178"/>
    </row>
    <row r="10" spans="1:9" s="169" customFormat="1" ht="33" customHeight="1" x14ac:dyDescent="0.25">
      <c r="A10" s="188" t="s">
        <v>159</v>
      </c>
      <c r="B10" s="189">
        <f>'ابراج المستقبل'!$F$1</f>
        <v>8852980</v>
      </c>
      <c r="C10" s="189">
        <f>'ابراج المستقبل'!$F$2</f>
        <v>8637940</v>
      </c>
      <c r="D10" s="190">
        <f>+B10-C10</f>
        <v>215040</v>
      </c>
      <c r="E10" s="186"/>
      <c r="F10" s="175">
        <v>317635</v>
      </c>
      <c r="G10" s="176"/>
      <c r="H10" s="177">
        <f t="shared" si="1"/>
        <v>1020</v>
      </c>
      <c r="I10" s="178" t="s">
        <v>157</v>
      </c>
    </row>
    <row r="11" spans="1:9" s="169" customFormat="1" ht="33" customHeight="1" x14ac:dyDescent="0.25">
      <c r="A11" s="188" t="s">
        <v>108</v>
      </c>
      <c r="B11" s="189">
        <f>'نادي المحافظة'!$F$1</f>
        <v>10400</v>
      </c>
      <c r="C11" s="189">
        <f>'نادي المحافظة'!$F$2</f>
        <v>10400</v>
      </c>
      <c r="D11" s="190">
        <f>+B11-C11</f>
        <v>0</v>
      </c>
      <c r="E11" s="186"/>
      <c r="F11" s="3"/>
      <c r="G11" s="179"/>
      <c r="H11" s="177">
        <f t="shared" si="1"/>
        <v>1020</v>
      </c>
      <c r="I11" s="178"/>
    </row>
    <row r="12" spans="1:9" s="169" customFormat="1" ht="33" customHeight="1" x14ac:dyDescent="0.25">
      <c r="A12" s="188" t="s">
        <v>160</v>
      </c>
      <c r="B12" s="189">
        <f>'باغوص 2'!$F$1</f>
        <v>774680</v>
      </c>
      <c r="C12" s="189">
        <f>'باغوص 2'!$F$2</f>
        <v>774680</v>
      </c>
      <c r="D12" s="190">
        <f t="shared" ref="D12" si="2">+B12-C12</f>
        <v>0</v>
      </c>
      <c r="E12" s="186"/>
      <c r="F12" s="3"/>
      <c r="G12" s="179"/>
      <c r="H12" s="177">
        <f t="shared" si="1"/>
        <v>1020</v>
      </c>
      <c r="I12" s="178"/>
    </row>
    <row r="13" spans="1:9" s="169" customFormat="1" ht="33" customHeight="1" x14ac:dyDescent="0.25">
      <c r="A13" s="188" t="s">
        <v>161</v>
      </c>
      <c r="B13" s="189">
        <f>قحافة!$F$1</f>
        <v>550560</v>
      </c>
      <c r="C13" s="189">
        <f>قحافة!F$2</f>
        <v>550560</v>
      </c>
      <c r="D13" s="190">
        <f t="shared" ref="D13" si="3">+B13-C13</f>
        <v>0</v>
      </c>
      <c r="E13" s="186"/>
      <c r="F13" s="3"/>
      <c r="G13" s="179"/>
      <c r="H13" s="177">
        <f t="shared" si="1"/>
        <v>1020</v>
      </c>
      <c r="I13" s="178"/>
    </row>
    <row r="14" spans="1:9" s="169" customFormat="1" ht="33" customHeight="1" x14ac:dyDescent="0.25">
      <c r="A14" s="188" t="s">
        <v>199</v>
      </c>
      <c r="B14" s="189">
        <f>'A11'!$F$1</f>
        <v>1831500</v>
      </c>
      <c r="C14" s="189">
        <f>'A11'!$F$2</f>
        <v>1831500</v>
      </c>
      <c r="D14" s="190">
        <f>B14-C14</f>
        <v>0</v>
      </c>
      <c r="E14" s="186"/>
      <c r="F14" s="3"/>
      <c r="G14" s="179"/>
      <c r="H14" s="177">
        <f t="shared" si="1"/>
        <v>1020</v>
      </c>
      <c r="I14" s="178"/>
    </row>
    <row r="15" spans="1:9" s="169" customFormat="1" ht="33" customHeight="1" x14ac:dyDescent="0.25">
      <c r="A15" s="188"/>
      <c r="B15" s="189"/>
      <c r="C15" s="189"/>
      <c r="D15" s="190"/>
      <c r="E15" s="186"/>
      <c r="F15" s="3"/>
      <c r="G15" s="179"/>
      <c r="H15" s="177">
        <f t="shared" si="1"/>
        <v>1020</v>
      </c>
      <c r="I15" s="178"/>
    </row>
    <row r="16" spans="1:9" s="169" customFormat="1" ht="33" customHeight="1" x14ac:dyDescent="0.25">
      <c r="A16" s="188" t="s">
        <v>166</v>
      </c>
      <c r="B16" s="189">
        <f>'A3'!$F$1</f>
        <v>0</v>
      </c>
      <c r="C16" s="189">
        <f>'A3'!$F$2</f>
        <v>0</v>
      </c>
      <c r="D16" s="190">
        <f>B16-C16</f>
        <v>0</v>
      </c>
      <c r="E16" s="186"/>
      <c r="F16" s="3"/>
      <c r="G16" s="179"/>
      <c r="H16" s="177">
        <f t="shared" si="1"/>
        <v>1020</v>
      </c>
      <c r="I16" s="178"/>
    </row>
    <row r="17" spans="1:9" s="169" customFormat="1" ht="33" customHeight="1" x14ac:dyDescent="0.25">
      <c r="A17" s="188" t="s">
        <v>242</v>
      </c>
      <c r="B17" s="288">
        <f>'حساب تشوينات اسلام جيوشي'!F1</f>
        <v>2343000</v>
      </c>
      <c r="C17" s="288">
        <f>'حساب تشوينات اسلام جيوشي'!F2</f>
        <v>2343000</v>
      </c>
      <c r="D17" s="190">
        <f t="shared" ref="D17:D21" si="4">B17-C17</f>
        <v>0</v>
      </c>
      <c r="E17" s="186"/>
      <c r="F17" s="3"/>
      <c r="G17" s="289"/>
      <c r="H17" s="177">
        <f t="shared" si="1"/>
        <v>1020</v>
      </c>
      <c r="I17" s="178"/>
    </row>
    <row r="18" spans="1:9" s="169" customFormat="1" ht="33" customHeight="1" x14ac:dyDescent="0.25">
      <c r="A18" s="188"/>
      <c r="B18" s="288"/>
      <c r="C18" s="288"/>
      <c r="D18" s="190">
        <f t="shared" si="4"/>
        <v>0</v>
      </c>
      <c r="E18" s="186"/>
      <c r="F18" s="3"/>
      <c r="G18" s="289"/>
      <c r="H18" s="177">
        <f t="shared" si="1"/>
        <v>1020</v>
      </c>
      <c r="I18" s="178"/>
    </row>
    <row r="19" spans="1:9" s="169" customFormat="1" ht="33" customHeight="1" x14ac:dyDescent="0.25">
      <c r="A19" s="188"/>
      <c r="B19" s="288"/>
      <c r="C19" s="288"/>
      <c r="D19" s="190">
        <f t="shared" si="4"/>
        <v>0</v>
      </c>
      <c r="E19" s="186"/>
      <c r="F19" s="3"/>
      <c r="G19" s="289"/>
      <c r="H19" s="177">
        <f t="shared" si="1"/>
        <v>1020</v>
      </c>
      <c r="I19" s="178"/>
    </row>
    <row r="20" spans="1:9" s="169" customFormat="1" ht="33" customHeight="1" x14ac:dyDescent="0.25">
      <c r="A20" s="188"/>
      <c r="B20" s="288"/>
      <c r="C20" s="288"/>
      <c r="D20" s="190">
        <f t="shared" si="4"/>
        <v>0</v>
      </c>
      <c r="E20" s="186"/>
      <c r="F20" s="3"/>
      <c r="G20" s="289"/>
      <c r="H20" s="177">
        <f t="shared" si="1"/>
        <v>1020</v>
      </c>
      <c r="I20" s="178"/>
    </row>
    <row r="21" spans="1:9" s="169" customFormat="1" ht="33" customHeight="1" thickBot="1" x14ac:dyDescent="0.3">
      <c r="A21" s="188"/>
      <c r="B21" s="189"/>
      <c r="C21" s="189"/>
      <c r="D21" s="190">
        <f t="shared" si="4"/>
        <v>0</v>
      </c>
      <c r="E21" s="186"/>
      <c r="F21" s="3"/>
      <c r="G21" s="179"/>
      <c r="H21" s="177">
        <f t="shared" si="1"/>
        <v>1020</v>
      </c>
      <c r="I21" s="178"/>
    </row>
    <row r="22" spans="1:9" ht="27.75" customHeight="1" thickTop="1" thickBot="1" x14ac:dyDescent="0.3">
      <c r="A22" s="171" t="s">
        <v>144</v>
      </c>
      <c r="B22" s="191">
        <f>SUM(B3:B21)</f>
        <v>17809160</v>
      </c>
      <c r="C22" s="191">
        <f>SUM(C3:C21)</f>
        <v>17591400</v>
      </c>
      <c r="D22" s="272">
        <f>SUM(D3:D21)</f>
        <v>217760</v>
      </c>
      <c r="E22" s="185"/>
      <c r="F22" s="180">
        <f>SUM(F3:F21)</f>
        <v>2184565</v>
      </c>
      <c r="G22" s="181">
        <f>SUM(G3:G21)</f>
        <v>2183545</v>
      </c>
      <c r="H22" s="182">
        <f>+F22-G22</f>
        <v>1020</v>
      </c>
      <c r="I22" s="183" t="s">
        <v>158</v>
      </c>
    </row>
    <row r="23" spans="1:9" ht="27.75" customHeight="1" thickTop="1" x14ac:dyDescent="0.25">
      <c r="A23" s="1"/>
      <c r="B23" s="168"/>
      <c r="C23" s="168"/>
      <c r="D23" s="1"/>
      <c r="E23" s="185"/>
    </row>
    <row r="24" spans="1:9" ht="20.25" customHeight="1" x14ac:dyDescent="0.25"/>
  </sheetData>
  <mergeCells count="1">
    <mergeCell ref="F1:I1"/>
  </mergeCells>
  <printOptions horizontalCentered="1" verticalCentered="1"/>
  <pageMargins left="0.7" right="0.7" top="0.75" bottom="0.75" header="0.3" footer="0.3"/>
  <pageSetup paperSize="9" scale="6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0"/>
  <sheetViews>
    <sheetView showGridLines="0" rightToLeft="1" zoomScale="70" zoomScaleNormal="70" workbookViewId="0">
      <pane xSplit="1" ySplit="4" topLeftCell="B5" activePane="bottomRight" state="frozen"/>
      <selection activeCell="G48" sqref="G48"/>
      <selection pane="topRight" activeCell="G48" sqref="G48"/>
      <selection pane="bottomLeft" activeCell="G48" sqref="G48"/>
      <selection pane="bottomRight" activeCell="G48" sqref="G48"/>
    </sheetView>
  </sheetViews>
  <sheetFormatPr defaultRowHeight="21" x14ac:dyDescent="0.25"/>
  <cols>
    <col min="1" max="1" width="21.5703125" style="33" customWidth="1"/>
    <col min="2" max="2" width="24.140625" style="33" customWidth="1"/>
    <col min="3" max="3" width="26.28515625" style="34" customWidth="1"/>
    <col min="4" max="4" width="32.140625" style="34" bestFit="1" customWidth="1"/>
    <col min="5" max="5" width="23.42578125" style="34" customWidth="1"/>
    <col min="6" max="6" width="16.7109375" style="35" customWidth="1"/>
    <col min="7" max="7" width="20.85546875" style="35" customWidth="1"/>
    <col min="8" max="8" width="18.42578125" style="34" bestFit="1" customWidth="1"/>
    <col min="9" max="9" width="19.85546875" style="34" bestFit="1" customWidth="1"/>
  </cols>
  <sheetData>
    <row r="1" spans="1:9" ht="40.5" customHeight="1" x14ac:dyDescent="0.25">
      <c r="A1" s="404" t="s">
        <v>4</v>
      </c>
      <c r="B1" s="405"/>
      <c r="D1" s="74" t="s">
        <v>102</v>
      </c>
      <c r="E1" s="50">
        <f>SUM(C5:C150)</f>
        <v>0</v>
      </c>
      <c r="F1" s="410" t="s">
        <v>107</v>
      </c>
      <c r="G1" s="411"/>
      <c r="H1" s="411"/>
    </row>
    <row r="2" spans="1:9" ht="40.5" customHeight="1" x14ac:dyDescent="0.25">
      <c r="A2" s="406"/>
      <c r="B2" s="407"/>
      <c r="D2" s="75" t="s">
        <v>103</v>
      </c>
      <c r="E2" s="72">
        <f>SUM(E6:E150)</f>
        <v>0</v>
      </c>
      <c r="F2" s="410"/>
      <c r="G2" s="411"/>
      <c r="H2" s="411"/>
    </row>
    <row r="3" spans="1:9" ht="40.5" customHeight="1" thickBot="1" x14ac:dyDescent="0.3">
      <c r="A3" s="408"/>
      <c r="B3" s="409"/>
      <c r="D3" s="76" t="s">
        <v>104</v>
      </c>
      <c r="E3" s="73">
        <f>E1-E2</f>
        <v>0</v>
      </c>
      <c r="F3" s="412"/>
      <c r="G3" s="413"/>
      <c r="H3" s="413"/>
    </row>
    <row r="4" spans="1:9" ht="47.25" customHeight="1" x14ac:dyDescent="0.25">
      <c r="A4" s="45" t="s">
        <v>1</v>
      </c>
      <c r="B4" s="46" t="s">
        <v>2</v>
      </c>
      <c r="C4" s="47" t="s">
        <v>3</v>
      </c>
      <c r="D4" s="47" t="s">
        <v>16</v>
      </c>
      <c r="E4" s="48" t="s">
        <v>96</v>
      </c>
      <c r="F4" s="49" t="s">
        <v>97</v>
      </c>
      <c r="G4" s="47" t="s">
        <v>98</v>
      </c>
      <c r="H4" s="47" t="s">
        <v>89</v>
      </c>
      <c r="I4" s="50" t="s">
        <v>24</v>
      </c>
    </row>
    <row r="5" spans="1:9" x14ac:dyDescent="0.25">
      <c r="A5" s="51"/>
      <c r="B5" s="38"/>
      <c r="C5" s="38"/>
      <c r="D5" s="39"/>
      <c r="E5" s="38"/>
      <c r="F5" s="39"/>
      <c r="G5" s="39"/>
      <c r="H5" s="38"/>
      <c r="I5" s="52"/>
    </row>
    <row r="6" spans="1:9" x14ac:dyDescent="0.25">
      <c r="A6" s="53"/>
      <c r="B6" s="54"/>
      <c r="C6" s="54">
        <f>A6*B6</f>
        <v>0</v>
      </c>
      <c r="D6" s="55"/>
      <c r="E6" s="56"/>
      <c r="F6" s="57"/>
      <c r="G6" s="57"/>
      <c r="H6" s="54"/>
      <c r="I6" s="58"/>
    </row>
    <row r="7" spans="1:9" x14ac:dyDescent="0.25">
      <c r="A7" s="59"/>
      <c r="B7" s="60"/>
      <c r="C7" s="60">
        <f>A7*B7</f>
        <v>0</v>
      </c>
      <c r="D7" s="61"/>
      <c r="E7" s="62"/>
      <c r="F7" s="63"/>
      <c r="G7" s="63"/>
      <c r="H7" s="60"/>
      <c r="I7" s="64"/>
    </row>
    <row r="8" spans="1:9" x14ac:dyDescent="0.25">
      <c r="A8" s="53"/>
      <c r="B8" s="54"/>
      <c r="C8" s="54">
        <f t="shared" ref="C8:C71" si="0">A8*B8</f>
        <v>0</v>
      </c>
      <c r="D8" s="55"/>
      <c r="E8" s="56"/>
      <c r="F8" s="57"/>
      <c r="G8" s="57"/>
      <c r="H8" s="54"/>
      <c r="I8" s="58"/>
    </row>
    <row r="9" spans="1:9" x14ac:dyDescent="0.25">
      <c r="A9" s="59"/>
      <c r="B9" s="60"/>
      <c r="C9" s="60">
        <f t="shared" si="0"/>
        <v>0</v>
      </c>
      <c r="D9" s="61"/>
      <c r="E9" s="62"/>
      <c r="F9" s="63"/>
      <c r="G9" s="63"/>
      <c r="H9" s="60"/>
      <c r="I9" s="64"/>
    </row>
    <row r="10" spans="1:9" x14ac:dyDescent="0.25">
      <c r="A10" s="53"/>
      <c r="B10" s="54"/>
      <c r="C10" s="54">
        <f t="shared" si="0"/>
        <v>0</v>
      </c>
      <c r="D10" s="55"/>
      <c r="E10" s="56"/>
      <c r="F10" s="57"/>
      <c r="G10" s="57"/>
      <c r="H10" s="54"/>
      <c r="I10" s="58"/>
    </row>
    <row r="11" spans="1:9" x14ac:dyDescent="0.25">
      <c r="A11" s="59"/>
      <c r="B11" s="60"/>
      <c r="C11" s="60">
        <f t="shared" si="0"/>
        <v>0</v>
      </c>
      <c r="D11" s="61"/>
      <c r="E11" s="62"/>
      <c r="F11" s="63"/>
      <c r="G11" s="63"/>
      <c r="H11" s="60"/>
      <c r="I11" s="64"/>
    </row>
    <row r="12" spans="1:9" x14ac:dyDescent="0.25">
      <c r="A12" s="53"/>
      <c r="B12" s="54"/>
      <c r="C12" s="54">
        <f t="shared" si="0"/>
        <v>0</v>
      </c>
      <c r="D12" s="55"/>
      <c r="E12" s="56"/>
      <c r="F12" s="57"/>
      <c r="G12" s="57"/>
      <c r="H12" s="54"/>
      <c r="I12" s="58"/>
    </row>
    <row r="13" spans="1:9" x14ac:dyDescent="0.25">
      <c r="A13" s="59"/>
      <c r="B13" s="60"/>
      <c r="C13" s="60">
        <f t="shared" si="0"/>
        <v>0</v>
      </c>
      <c r="D13" s="61"/>
      <c r="E13" s="62"/>
      <c r="F13" s="63"/>
      <c r="G13" s="63"/>
      <c r="H13" s="60"/>
      <c r="I13" s="64"/>
    </row>
    <row r="14" spans="1:9" x14ac:dyDescent="0.25">
      <c r="A14" s="53"/>
      <c r="B14" s="54"/>
      <c r="C14" s="54">
        <f t="shared" si="0"/>
        <v>0</v>
      </c>
      <c r="D14" s="55"/>
      <c r="E14" s="56"/>
      <c r="F14" s="57"/>
      <c r="G14" s="57"/>
      <c r="H14" s="54"/>
      <c r="I14" s="58"/>
    </row>
    <row r="15" spans="1:9" x14ac:dyDescent="0.25">
      <c r="A15" s="59"/>
      <c r="B15" s="60"/>
      <c r="C15" s="60">
        <f t="shared" si="0"/>
        <v>0</v>
      </c>
      <c r="D15" s="61"/>
      <c r="E15" s="62"/>
      <c r="F15" s="63"/>
      <c r="G15" s="63"/>
      <c r="H15" s="60"/>
      <c r="I15" s="64"/>
    </row>
    <row r="16" spans="1:9" x14ac:dyDescent="0.25">
      <c r="A16" s="53"/>
      <c r="B16" s="54"/>
      <c r="C16" s="54">
        <f t="shared" si="0"/>
        <v>0</v>
      </c>
      <c r="D16" s="55"/>
      <c r="E16" s="56"/>
      <c r="F16" s="57"/>
      <c r="G16" s="57"/>
      <c r="H16" s="54"/>
      <c r="I16" s="58"/>
    </row>
    <row r="17" spans="1:9" x14ac:dyDescent="0.25">
      <c r="A17" s="59"/>
      <c r="B17" s="60"/>
      <c r="C17" s="60">
        <f t="shared" si="0"/>
        <v>0</v>
      </c>
      <c r="D17" s="61"/>
      <c r="E17" s="62"/>
      <c r="F17" s="63"/>
      <c r="G17" s="63"/>
      <c r="H17" s="60"/>
      <c r="I17" s="64"/>
    </row>
    <row r="18" spans="1:9" x14ac:dyDescent="0.25">
      <c r="A18" s="53"/>
      <c r="B18" s="54"/>
      <c r="C18" s="54">
        <f t="shared" si="0"/>
        <v>0</v>
      </c>
      <c r="D18" s="55"/>
      <c r="E18" s="56"/>
      <c r="F18" s="57"/>
      <c r="G18" s="57"/>
      <c r="H18" s="54"/>
      <c r="I18" s="58"/>
    </row>
    <row r="19" spans="1:9" x14ac:dyDescent="0.25">
      <c r="A19" s="59"/>
      <c r="B19" s="60"/>
      <c r="C19" s="60">
        <f t="shared" si="0"/>
        <v>0</v>
      </c>
      <c r="D19" s="61"/>
      <c r="E19" s="62"/>
      <c r="F19" s="63"/>
      <c r="G19" s="63"/>
      <c r="H19" s="60"/>
      <c r="I19" s="64"/>
    </row>
    <row r="20" spans="1:9" x14ac:dyDescent="0.25">
      <c r="A20" s="53"/>
      <c r="B20" s="54"/>
      <c r="C20" s="54">
        <f t="shared" si="0"/>
        <v>0</v>
      </c>
      <c r="D20" s="55"/>
      <c r="E20" s="56"/>
      <c r="F20" s="57"/>
      <c r="G20" s="57"/>
      <c r="H20" s="54"/>
      <c r="I20" s="58"/>
    </row>
    <row r="21" spans="1:9" x14ac:dyDescent="0.25">
      <c r="A21" s="59"/>
      <c r="B21" s="60"/>
      <c r="C21" s="60">
        <f t="shared" si="0"/>
        <v>0</v>
      </c>
      <c r="D21" s="61"/>
      <c r="E21" s="62"/>
      <c r="F21" s="63"/>
      <c r="G21" s="63"/>
      <c r="H21" s="60"/>
      <c r="I21" s="64"/>
    </row>
    <row r="22" spans="1:9" x14ac:dyDescent="0.25">
      <c r="A22" s="53"/>
      <c r="B22" s="54"/>
      <c r="C22" s="54">
        <f t="shared" si="0"/>
        <v>0</v>
      </c>
      <c r="D22" s="55"/>
      <c r="E22" s="56"/>
      <c r="F22" s="57"/>
      <c r="G22" s="57"/>
      <c r="H22" s="54"/>
      <c r="I22" s="58"/>
    </row>
    <row r="23" spans="1:9" x14ac:dyDescent="0.25">
      <c r="A23" s="59"/>
      <c r="B23" s="60"/>
      <c r="C23" s="60">
        <f t="shared" si="0"/>
        <v>0</v>
      </c>
      <c r="D23" s="61"/>
      <c r="E23" s="62"/>
      <c r="F23" s="63"/>
      <c r="G23" s="63"/>
      <c r="H23" s="60"/>
      <c r="I23" s="64"/>
    </row>
    <row r="24" spans="1:9" x14ac:dyDescent="0.25">
      <c r="A24" s="53"/>
      <c r="B24" s="54"/>
      <c r="C24" s="54">
        <f t="shared" si="0"/>
        <v>0</v>
      </c>
      <c r="D24" s="55"/>
      <c r="E24" s="56"/>
      <c r="F24" s="57"/>
      <c r="G24" s="57"/>
      <c r="H24" s="54"/>
      <c r="I24" s="58"/>
    </row>
    <row r="25" spans="1:9" x14ac:dyDescent="0.25">
      <c r="A25" s="59"/>
      <c r="B25" s="60"/>
      <c r="C25" s="60">
        <f t="shared" si="0"/>
        <v>0</v>
      </c>
      <c r="D25" s="61"/>
      <c r="E25" s="62"/>
      <c r="F25" s="63"/>
      <c r="G25" s="63"/>
      <c r="H25" s="60"/>
      <c r="I25" s="64"/>
    </row>
    <row r="26" spans="1:9" x14ac:dyDescent="0.25">
      <c r="A26" s="53"/>
      <c r="B26" s="54"/>
      <c r="C26" s="54">
        <f t="shared" si="0"/>
        <v>0</v>
      </c>
      <c r="D26" s="55"/>
      <c r="E26" s="56"/>
      <c r="F26" s="57"/>
      <c r="G26" s="57"/>
      <c r="H26" s="54"/>
      <c r="I26" s="58"/>
    </row>
    <row r="27" spans="1:9" x14ac:dyDescent="0.25">
      <c r="A27" s="59"/>
      <c r="B27" s="60"/>
      <c r="C27" s="60">
        <f t="shared" si="0"/>
        <v>0</v>
      </c>
      <c r="D27" s="61"/>
      <c r="E27" s="62"/>
      <c r="F27" s="63"/>
      <c r="G27" s="63"/>
      <c r="H27" s="60"/>
      <c r="I27" s="64"/>
    </row>
    <row r="28" spans="1:9" x14ac:dyDescent="0.25">
      <c r="A28" s="53"/>
      <c r="B28" s="54"/>
      <c r="C28" s="54">
        <f t="shared" si="0"/>
        <v>0</v>
      </c>
      <c r="D28" s="55"/>
      <c r="E28" s="56"/>
      <c r="F28" s="57"/>
      <c r="G28" s="57"/>
      <c r="H28" s="54"/>
      <c r="I28" s="58"/>
    </row>
    <row r="29" spans="1:9" x14ac:dyDescent="0.25">
      <c r="A29" s="59"/>
      <c r="B29" s="60"/>
      <c r="C29" s="60">
        <f t="shared" si="0"/>
        <v>0</v>
      </c>
      <c r="D29" s="61"/>
      <c r="E29" s="62"/>
      <c r="F29" s="63"/>
      <c r="G29" s="63"/>
      <c r="H29" s="60"/>
      <c r="I29" s="64"/>
    </row>
    <row r="30" spans="1:9" x14ac:dyDescent="0.25">
      <c r="A30" s="53"/>
      <c r="B30" s="54"/>
      <c r="C30" s="54">
        <f t="shared" si="0"/>
        <v>0</v>
      </c>
      <c r="D30" s="55"/>
      <c r="E30" s="56"/>
      <c r="F30" s="57"/>
      <c r="G30" s="57"/>
      <c r="H30" s="54"/>
      <c r="I30" s="58"/>
    </row>
    <row r="31" spans="1:9" x14ac:dyDescent="0.25">
      <c r="A31" s="59"/>
      <c r="B31" s="60"/>
      <c r="C31" s="60">
        <f t="shared" si="0"/>
        <v>0</v>
      </c>
      <c r="D31" s="61"/>
      <c r="E31" s="62"/>
      <c r="F31" s="63"/>
      <c r="G31" s="63"/>
      <c r="H31" s="60"/>
      <c r="I31" s="64"/>
    </row>
    <row r="32" spans="1:9" x14ac:dyDescent="0.25">
      <c r="A32" s="53"/>
      <c r="B32" s="54"/>
      <c r="C32" s="54">
        <f t="shared" si="0"/>
        <v>0</v>
      </c>
      <c r="D32" s="55"/>
      <c r="E32" s="56"/>
      <c r="F32" s="57"/>
      <c r="G32" s="57"/>
      <c r="H32" s="54"/>
      <c r="I32" s="58"/>
    </row>
    <row r="33" spans="1:9" x14ac:dyDescent="0.25">
      <c r="A33" s="59"/>
      <c r="B33" s="60"/>
      <c r="C33" s="60">
        <f t="shared" si="0"/>
        <v>0</v>
      </c>
      <c r="D33" s="61"/>
      <c r="E33" s="62"/>
      <c r="F33" s="63"/>
      <c r="G33" s="63"/>
      <c r="H33" s="60"/>
      <c r="I33" s="64"/>
    </row>
    <row r="34" spans="1:9" x14ac:dyDescent="0.25">
      <c r="A34" s="53"/>
      <c r="B34" s="54"/>
      <c r="C34" s="54">
        <f t="shared" si="0"/>
        <v>0</v>
      </c>
      <c r="D34" s="55"/>
      <c r="E34" s="56"/>
      <c r="F34" s="57"/>
      <c r="G34" s="57"/>
      <c r="H34" s="54"/>
      <c r="I34" s="58"/>
    </row>
    <row r="35" spans="1:9" x14ac:dyDescent="0.25">
      <c r="A35" s="59"/>
      <c r="B35" s="60"/>
      <c r="C35" s="60">
        <f t="shared" si="0"/>
        <v>0</v>
      </c>
      <c r="D35" s="61"/>
      <c r="E35" s="62"/>
      <c r="F35" s="63"/>
      <c r="G35" s="63"/>
      <c r="H35" s="60"/>
      <c r="I35" s="64"/>
    </row>
    <row r="36" spans="1:9" x14ac:dyDescent="0.25">
      <c r="A36" s="53"/>
      <c r="B36" s="54"/>
      <c r="C36" s="54">
        <f t="shared" si="0"/>
        <v>0</v>
      </c>
      <c r="D36" s="55"/>
      <c r="E36" s="56"/>
      <c r="F36" s="57"/>
      <c r="G36" s="57"/>
      <c r="H36" s="54"/>
      <c r="I36" s="58"/>
    </row>
    <row r="37" spans="1:9" x14ac:dyDescent="0.25">
      <c r="A37" s="59"/>
      <c r="B37" s="60"/>
      <c r="C37" s="60">
        <f t="shared" si="0"/>
        <v>0</v>
      </c>
      <c r="D37" s="61"/>
      <c r="E37" s="62"/>
      <c r="F37" s="63"/>
      <c r="G37" s="63"/>
      <c r="H37" s="60"/>
      <c r="I37" s="64"/>
    </row>
    <row r="38" spans="1:9" x14ac:dyDescent="0.25">
      <c r="A38" s="53"/>
      <c r="B38" s="54"/>
      <c r="C38" s="54">
        <f t="shared" si="0"/>
        <v>0</v>
      </c>
      <c r="D38" s="55"/>
      <c r="E38" s="56"/>
      <c r="F38" s="57"/>
      <c r="G38" s="57"/>
      <c r="H38" s="54"/>
      <c r="I38" s="58"/>
    </row>
    <row r="39" spans="1:9" x14ac:dyDescent="0.25">
      <c r="A39" s="59"/>
      <c r="B39" s="60"/>
      <c r="C39" s="60">
        <f t="shared" si="0"/>
        <v>0</v>
      </c>
      <c r="D39" s="61"/>
      <c r="E39" s="62"/>
      <c r="F39" s="63"/>
      <c r="G39" s="63"/>
      <c r="H39" s="60"/>
      <c r="I39" s="64"/>
    </row>
    <row r="40" spans="1:9" x14ac:dyDescent="0.25">
      <c r="A40" s="53"/>
      <c r="B40" s="54"/>
      <c r="C40" s="54">
        <f t="shared" si="0"/>
        <v>0</v>
      </c>
      <c r="D40" s="55"/>
      <c r="E40" s="56"/>
      <c r="F40" s="57"/>
      <c r="G40" s="57"/>
      <c r="H40" s="54"/>
      <c r="I40" s="58"/>
    </row>
    <row r="41" spans="1:9" x14ac:dyDescent="0.25">
      <c r="A41" s="59"/>
      <c r="B41" s="60"/>
      <c r="C41" s="60">
        <f t="shared" si="0"/>
        <v>0</v>
      </c>
      <c r="D41" s="61"/>
      <c r="E41" s="62"/>
      <c r="F41" s="63"/>
      <c r="G41" s="63"/>
      <c r="H41" s="60"/>
      <c r="I41" s="64"/>
    </row>
    <row r="42" spans="1:9" x14ac:dyDescent="0.25">
      <c r="A42" s="53"/>
      <c r="B42" s="54"/>
      <c r="C42" s="54">
        <f t="shared" si="0"/>
        <v>0</v>
      </c>
      <c r="D42" s="55"/>
      <c r="E42" s="56"/>
      <c r="F42" s="57"/>
      <c r="G42" s="57"/>
      <c r="H42" s="54"/>
      <c r="I42" s="58"/>
    </row>
    <row r="43" spans="1:9" x14ac:dyDescent="0.25">
      <c r="A43" s="59"/>
      <c r="B43" s="60"/>
      <c r="C43" s="60">
        <f t="shared" si="0"/>
        <v>0</v>
      </c>
      <c r="D43" s="61"/>
      <c r="E43" s="62"/>
      <c r="F43" s="63"/>
      <c r="G43" s="63"/>
      <c r="H43" s="60"/>
      <c r="I43" s="64"/>
    </row>
    <row r="44" spans="1:9" x14ac:dyDescent="0.25">
      <c r="A44" s="53"/>
      <c r="B44" s="54"/>
      <c r="C44" s="54">
        <f t="shared" si="0"/>
        <v>0</v>
      </c>
      <c r="D44" s="55"/>
      <c r="E44" s="56"/>
      <c r="F44" s="57"/>
      <c r="G44" s="57"/>
      <c r="H44" s="54"/>
      <c r="I44" s="58"/>
    </row>
    <row r="45" spans="1:9" x14ac:dyDescent="0.25">
      <c r="A45" s="59"/>
      <c r="B45" s="60"/>
      <c r="C45" s="60">
        <f t="shared" si="0"/>
        <v>0</v>
      </c>
      <c r="D45" s="61"/>
      <c r="E45" s="62"/>
      <c r="F45" s="63"/>
      <c r="G45" s="63"/>
      <c r="H45" s="60"/>
      <c r="I45" s="64"/>
    </row>
    <row r="46" spans="1:9" x14ac:dyDescent="0.25">
      <c r="A46" s="53"/>
      <c r="B46" s="54"/>
      <c r="C46" s="54">
        <f t="shared" si="0"/>
        <v>0</v>
      </c>
      <c r="D46" s="55"/>
      <c r="E46" s="56"/>
      <c r="F46" s="57"/>
      <c r="G46" s="57"/>
      <c r="H46" s="54"/>
      <c r="I46" s="58"/>
    </row>
    <row r="47" spans="1:9" x14ac:dyDescent="0.25">
      <c r="A47" s="59"/>
      <c r="B47" s="60"/>
      <c r="C47" s="60">
        <f t="shared" si="0"/>
        <v>0</v>
      </c>
      <c r="D47" s="61"/>
      <c r="E47" s="62"/>
      <c r="F47" s="63"/>
      <c r="G47" s="63"/>
      <c r="H47" s="60"/>
      <c r="I47" s="64"/>
    </row>
    <row r="48" spans="1:9" x14ac:dyDescent="0.25">
      <c r="A48" s="53"/>
      <c r="B48" s="54"/>
      <c r="C48" s="54">
        <f t="shared" si="0"/>
        <v>0</v>
      </c>
      <c r="D48" s="55"/>
      <c r="E48" s="56"/>
      <c r="F48" s="57"/>
      <c r="G48" s="57"/>
      <c r="H48" s="54"/>
      <c r="I48" s="58"/>
    </row>
    <row r="49" spans="1:9" x14ac:dyDescent="0.25">
      <c r="A49" s="59"/>
      <c r="B49" s="60"/>
      <c r="C49" s="60">
        <f t="shared" si="0"/>
        <v>0</v>
      </c>
      <c r="D49" s="61"/>
      <c r="E49" s="62"/>
      <c r="F49" s="63"/>
      <c r="G49" s="63"/>
      <c r="H49" s="60"/>
      <c r="I49" s="64"/>
    </row>
    <row r="50" spans="1:9" x14ac:dyDescent="0.25">
      <c r="A50" s="53"/>
      <c r="B50" s="54"/>
      <c r="C50" s="54">
        <f t="shared" si="0"/>
        <v>0</v>
      </c>
      <c r="D50" s="55"/>
      <c r="E50" s="56"/>
      <c r="F50" s="57"/>
      <c r="G50" s="57"/>
      <c r="H50" s="54"/>
      <c r="I50" s="58"/>
    </row>
    <row r="51" spans="1:9" x14ac:dyDescent="0.25">
      <c r="A51" s="59"/>
      <c r="B51" s="60"/>
      <c r="C51" s="60">
        <f t="shared" si="0"/>
        <v>0</v>
      </c>
      <c r="D51" s="61"/>
      <c r="E51" s="62"/>
      <c r="F51" s="63"/>
      <c r="G51" s="63"/>
      <c r="H51" s="60"/>
      <c r="I51" s="64"/>
    </row>
    <row r="52" spans="1:9" x14ac:dyDescent="0.25">
      <c r="A52" s="53"/>
      <c r="B52" s="54"/>
      <c r="C52" s="54">
        <f t="shared" si="0"/>
        <v>0</v>
      </c>
      <c r="D52" s="55"/>
      <c r="E52" s="56"/>
      <c r="F52" s="57"/>
      <c r="G52" s="57"/>
      <c r="H52" s="54"/>
      <c r="I52" s="58"/>
    </row>
    <row r="53" spans="1:9" x14ac:dyDescent="0.25">
      <c r="A53" s="59"/>
      <c r="B53" s="60"/>
      <c r="C53" s="60">
        <f t="shared" si="0"/>
        <v>0</v>
      </c>
      <c r="D53" s="61"/>
      <c r="E53" s="62"/>
      <c r="F53" s="63"/>
      <c r="G53" s="63"/>
      <c r="H53" s="60"/>
      <c r="I53" s="64"/>
    </row>
    <row r="54" spans="1:9" x14ac:dyDescent="0.25">
      <c r="A54" s="53"/>
      <c r="B54" s="54"/>
      <c r="C54" s="54">
        <f t="shared" si="0"/>
        <v>0</v>
      </c>
      <c r="D54" s="55"/>
      <c r="E54" s="56"/>
      <c r="F54" s="57"/>
      <c r="G54" s="57"/>
      <c r="H54" s="54"/>
      <c r="I54" s="58"/>
    </row>
    <row r="55" spans="1:9" x14ac:dyDescent="0.25">
      <c r="A55" s="59"/>
      <c r="B55" s="60"/>
      <c r="C55" s="60">
        <f t="shared" si="0"/>
        <v>0</v>
      </c>
      <c r="D55" s="61"/>
      <c r="E55" s="62"/>
      <c r="F55" s="63"/>
      <c r="G55" s="63"/>
      <c r="H55" s="60"/>
      <c r="I55" s="64"/>
    </row>
    <row r="56" spans="1:9" x14ac:dyDescent="0.25">
      <c r="A56" s="53"/>
      <c r="B56" s="54"/>
      <c r="C56" s="54">
        <f t="shared" si="0"/>
        <v>0</v>
      </c>
      <c r="D56" s="55"/>
      <c r="E56" s="56"/>
      <c r="F56" s="57"/>
      <c r="G56" s="57"/>
      <c r="H56" s="54"/>
      <c r="I56" s="58"/>
    </row>
    <row r="57" spans="1:9" x14ac:dyDescent="0.25">
      <c r="A57" s="59"/>
      <c r="B57" s="60"/>
      <c r="C57" s="60">
        <f t="shared" si="0"/>
        <v>0</v>
      </c>
      <c r="D57" s="61"/>
      <c r="E57" s="62"/>
      <c r="F57" s="63"/>
      <c r="G57" s="63"/>
      <c r="H57" s="60"/>
      <c r="I57" s="64"/>
    </row>
    <row r="58" spans="1:9" x14ac:dyDescent="0.25">
      <c r="A58" s="53"/>
      <c r="B58" s="54"/>
      <c r="C58" s="54">
        <f t="shared" si="0"/>
        <v>0</v>
      </c>
      <c r="D58" s="55"/>
      <c r="E58" s="56"/>
      <c r="F58" s="57"/>
      <c r="G58" s="57"/>
      <c r="H58" s="54"/>
      <c r="I58" s="58"/>
    </row>
    <row r="59" spans="1:9" x14ac:dyDescent="0.25">
      <c r="A59" s="59"/>
      <c r="B59" s="60"/>
      <c r="C59" s="60">
        <f t="shared" si="0"/>
        <v>0</v>
      </c>
      <c r="D59" s="61"/>
      <c r="E59" s="62"/>
      <c r="F59" s="63"/>
      <c r="G59" s="63"/>
      <c r="H59" s="60"/>
      <c r="I59" s="64"/>
    </row>
    <row r="60" spans="1:9" x14ac:dyDescent="0.25">
      <c r="A60" s="53"/>
      <c r="B60" s="54"/>
      <c r="C60" s="54">
        <f t="shared" si="0"/>
        <v>0</v>
      </c>
      <c r="D60" s="55"/>
      <c r="E60" s="56"/>
      <c r="F60" s="57"/>
      <c r="G60" s="57"/>
      <c r="H60" s="54"/>
      <c r="I60" s="58"/>
    </row>
    <row r="61" spans="1:9" x14ac:dyDescent="0.25">
      <c r="A61" s="59"/>
      <c r="B61" s="60"/>
      <c r="C61" s="60">
        <f t="shared" si="0"/>
        <v>0</v>
      </c>
      <c r="D61" s="61"/>
      <c r="E61" s="62"/>
      <c r="F61" s="63"/>
      <c r="G61" s="63"/>
      <c r="H61" s="60"/>
      <c r="I61" s="64"/>
    </row>
    <row r="62" spans="1:9" x14ac:dyDescent="0.25">
      <c r="A62" s="53"/>
      <c r="B62" s="54"/>
      <c r="C62" s="54">
        <f t="shared" si="0"/>
        <v>0</v>
      </c>
      <c r="D62" s="55"/>
      <c r="E62" s="56"/>
      <c r="F62" s="57"/>
      <c r="G62" s="57"/>
      <c r="H62" s="54"/>
      <c r="I62" s="58"/>
    </row>
    <row r="63" spans="1:9" x14ac:dyDescent="0.25">
      <c r="A63" s="59"/>
      <c r="B63" s="60"/>
      <c r="C63" s="60">
        <f t="shared" si="0"/>
        <v>0</v>
      </c>
      <c r="D63" s="61"/>
      <c r="E63" s="62"/>
      <c r="F63" s="63"/>
      <c r="G63" s="63"/>
      <c r="H63" s="60"/>
      <c r="I63" s="64"/>
    </row>
    <row r="64" spans="1:9" x14ac:dyDescent="0.25">
      <c r="A64" s="53"/>
      <c r="B64" s="54"/>
      <c r="C64" s="54">
        <f t="shared" si="0"/>
        <v>0</v>
      </c>
      <c r="D64" s="55"/>
      <c r="E64" s="56"/>
      <c r="F64" s="57"/>
      <c r="G64" s="57"/>
      <c r="H64" s="54"/>
      <c r="I64" s="58"/>
    </row>
    <row r="65" spans="1:9" x14ac:dyDescent="0.25">
      <c r="A65" s="59"/>
      <c r="B65" s="60"/>
      <c r="C65" s="60">
        <f t="shared" si="0"/>
        <v>0</v>
      </c>
      <c r="D65" s="61"/>
      <c r="E65" s="62"/>
      <c r="F65" s="63"/>
      <c r="G65" s="63"/>
      <c r="H65" s="60"/>
      <c r="I65" s="64"/>
    </row>
    <row r="66" spans="1:9" x14ac:dyDescent="0.25">
      <c r="A66" s="53"/>
      <c r="B66" s="54"/>
      <c r="C66" s="54">
        <f t="shared" si="0"/>
        <v>0</v>
      </c>
      <c r="D66" s="55"/>
      <c r="E66" s="56"/>
      <c r="F66" s="57"/>
      <c r="G66" s="57"/>
      <c r="H66" s="54"/>
      <c r="I66" s="58"/>
    </row>
    <row r="67" spans="1:9" x14ac:dyDescent="0.25">
      <c r="A67" s="59"/>
      <c r="B67" s="60"/>
      <c r="C67" s="60">
        <f t="shared" si="0"/>
        <v>0</v>
      </c>
      <c r="D67" s="61"/>
      <c r="E67" s="62"/>
      <c r="F67" s="63"/>
      <c r="G67" s="63"/>
      <c r="H67" s="60"/>
      <c r="I67" s="64"/>
    </row>
    <row r="68" spans="1:9" x14ac:dyDescent="0.25">
      <c r="A68" s="53"/>
      <c r="B68" s="54"/>
      <c r="C68" s="54">
        <f t="shared" si="0"/>
        <v>0</v>
      </c>
      <c r="D68" s="55"/>
      <c r="E68" s="56"/>
      <c r="F68" s="57"/>
      <c r="G68" s="57"/>
      <c r="H68" s="54"/>
      <c r="I68" s="58"/>
    </row>
    <row r="69" spans="1:9" x14ac:dyDescent="0.25">
      <c r="A69" s="59"/>
      <c r="B69" s="60"/>
      <c r="C69" s="60">
        <f t="shared" si="0"/>
        <v>0</v>
      </c>
      <c r="D69" s="61"/>
      <c r="E69" s="62"/>
      <c r="F69" s="63"/>
      <c r="G69" s="63"/>
      <c r="H69" s="60"/>
      <c r="I69" s="64"/>
    </row>
    <row r="70" spans="1:9" x14ac:dyDescent="0.25">
      <c r="A70" s="53"/>
      <c r="B70" s="54"/>
      <c r="C70" s="54">
        <f t="shared" si="0"/>
        <v>0</v>
      </c>
      <c r="D70" s="55"/>
      <c r="E70" s="56"/>
      <c r="F70" s="57"/>
      <c r="G70" s="57"/>
      <c r="H70" s="54"/>
      <c r="I70" s="58"/>
    </row>
    <row r="71" spans="1:9" x14ac:dyDescent="0.25">
      <c r="A71" s="59"/>
      <c r="B71" s="60"/>
      <c r="C71" s="60">
        <f t="shared" si="0"/>
        <v>0</v>
      </c>
      <c r="D71" s="61"/>
      <c r="E71" s="62"/>
      <c r="F71" s="63"/>
      <c r="G71" s="63"/>
      <c r="H71" s="60"/>
      <c r="I71" s="64"/>
    </row>
    <row r="72" spans="1:9" x14ac:dyDescent="0.25">
      <c r="A72" s="53"/>
      <c r="B72" s="54"/>
      <c r="C72" s="54">
        <f t="shared" ref="C72:C135" si="1">A72*B72</f>
        <v>0</v>
      </c>
      <c r="D72" s="55"/>
      <c r="E72" s="56"/>
      <c r="F72" s="57"/>
      <c r="G72" s="57"/>
      <c r="H72" s="54"/>
      <c r="I72" s="58"/>
    </row>
    <row r="73" spans="1:9" x14ac:dyDescent="0.25">
      <c r="A73" s="59"/>
      <c r="B73" s="60"/>
      <c r="C73" s="60">
        <f t="shared" si="1"/>
        <v>0</v>
      </c>
      <c r="D73" s="61"/>
      <c r="E73" s="62"/>
      <c r="F73" s="63"/>
      <c r="G73" s="63"/>
      <c r="H73" s="60"/>
      <c r="I73" s="64"/>
    </row>
    <row r="74" spans="1:9" x14ac:dyDescent="0.25">
      <c r="A74" s="53"/>
      <c r="B74" s="54"/>
      <c r="C74" s="54">
        <f t="shared" si="1"/>
        <v>0</v>
      </c>
      <c r="D74" s="55"/>
      <c r="E74" s="56"/>
      <c r="F74" s="57"/>
      <c r="G74" s="57"/>
      <c r="H74" s="54"/>
      <c r="I74" s="58"/>
    </row>
    <row r="75" spans="1:9" x14ac:dyDescent="0.25">
      <c r="A75" s="59"/>
      <c r="B75" s="60"/>
      <c r="C75" s="60">
        <f t="shared" si="1"/>
        <v>0</v>
      </c>
      <c r="D75" s="61"/>
      <c r="E75" s="62"/>
      <c r="F75" s="63"/>
      <c r="G75" s="63"/>
      <c r="H75" s="60"/>
      <c r="I75" s="64"/>
    </row>
    <row r="76" spans="1:9" x14ac:dyDescent="0.25">
      <c r="A76" s="53"/>
      <c r="B76" s="54"/>
      <c r="C76" s="54">
        <f t="shared" si="1"/>
        <v>0</v>
      </c>
      <c r="D76" s="55"/>
      <c r="E76" s="56"/>
      <c r="F76" s="57"/>
      <c r="G76" s="57"/>
      <c r="H76" s="54"/>
      <c r="I76" s="58"/>
    </row>
    <row r="77" spans="1:9" x14ac:dyDescent="0.25">
      <c r="A77" s="59"/>
      <c r="B77" s="60"/>
      <c r="C77" s="60">
        <f t="shared" si="1"/>
        <v>0</v>
      </c>
      <c r="D77" s="61"/>
      <c r="E77" s="62"/>
      <c r="F77" s="63"/>
      <c r="G77" s="63"/>
      <c r="H77" s="60"/>
      <c r="I77" s="64"/>
    </row>
    <row r="78" spans="1:9" x14ac:dyDescent="0.25">
      <c r="A78" s="53"/>
      <c r="B78" s="54"/>
      <c r="C78" s="54">
        <f t="shared" si="1"/>
        <v>0</v>
      </c>
      <c r="D78" s="55"/>
      <c r="E78" s="56"/>
      <c r="F78" s="57"/>
      <c r="G78" s="57"/>
      <c r="H78" s="54"/>
      <c r="I78" s="58"/>
    </row>
    <row r="79" spans="1:9" x14ac:dyDescent="0.25">
      <c r="A79" s="59"/>
      <c r="B79" s="60"/>
      <c r="C79" s="60">
        <f t="shared" si="1"/>
        <v>0</v>
      </c>
      <c r="D79" s="61"/>
      <c r="E79" s="62"/>
      <c r="F79" s="63"/>
      <c r="G79" s="63"/>
      <c r="H79" s="60"/>
      <c r="I79" s="64"/>
    </row>
    <row r="80" spans="1:9" x14ac:dyDescent="0.25">
      <c r="A80" s="53"/>
      <c r="B80" s="54"/>
      <c r="C80" s="54">
        <f t="shared" si="1"/>
        <v>0</v>
      </c>
      <c r="D80" s="55"/>
      <c r="E80" s="56"/>
      <c r="F80" s="57"/>
      <c r="G80" s="57"/>
      <c r="H80" s="54"/>
      <c r="I80" s="58"/>
    </row>
    <row r="81" spans="1:9" x14ac:dyDescent="0.25">
      <c r="A81" s="59"/>
      <c r="B81" s="60"/>
      <c r="C81" s="60">
        <f t="shared" si="1"/>
        <v>0</v>
      </c>
      <c r="D81" s="61"/>
      <c r="E81" s="62"/>
      <c r="F81" s="63"/>
      <c r="G81" s="63"/>
      <c r="H81" s="60"/>
      <c r="I81" s="64"/>
    </row>
    <row r="82" spans="1:9" x14ac:dyDescent="0.25">
      <c r="A82" s="53"/>
      <c r="B82" s="54"/>
      <c r="C82" s="54">
        <f t="shared" si="1"/>
        <v>0</v>
      </c>
      <c r="D82" s="55"/>
      <c r="E82" s="56"/>
      <c r="F82" s="57"/>
      <c r="G82" s="57"/>
      <c r="H82" s="54"/>
      <c r="I82" s="58"/>
    </row>
    <row r="83" spans="1:9" x14ac:dyDescent="0.25">
      <c r="A83" s="59"/>
      <c r="B83" s="60"/>
      <c r="C83" s="60">
        <f t="shared" si="1"/>
        <v>0</v>
      </c>
      <c r="D83" s="61"/>
      <c r="E83" s="62"/>
      <c r="F83" s="63"/>
      <c r="G83" s="63"/>
      <c r="H83" s="60"/>
      <c r="I83" s="64"/>
    </row>
    <row r="84" spans="1:9" x14ac:dyDescent="0.25">
      <c r="A84" s="53"/>
      <c r="B84" s="54"/>
      <c r="C84" s="54">
        <f t="shared" si="1"/>
        <v>0</v>
      </c>
      <c r="D84" s="55"/>
      <c r="E84" s="56"/>
      <c r="F84" s="57"/>
      <c r="G84" s="57"/>
      <c r="H84" s="54"/>
      <c r="I84" s="58"/>
    </row>
    <row r="85" spans="1:9" x14ac:dyDescent="0.25">
      <c r="A85" s="59"/>
      <c r="B85" s="60"/>
      <c r="C85" s="60">
        <f t="shared" si="1"/>
        <v>0</v>
      </c>
      <c r="D85" s="61"/>
      <c r="E85" s="62"/>
      <c r="F85" s="63"/>
      <c r="G85" s="63"/>
      <c r="H85" s="60"/>
      <c r="I85" s="64"/>
    </row>
    <row r="86" spans="1:9" x14ac:dyDescent="0.25">
      <c r="A86" s="53"/>
      <c r="B86" s="54"/>
      <c r="C86" s="54">
        <f t="shared" si="1"/>
        <v>0</v>
      </c>
      <c r="D86" s="55"/>
      <c r="E86" s="56"/>
      <c r="F86" s="57"/>
      <c r="G86" s="57"/>
      <c r="H86" s="54"/>
      <c r="I86" s="58"/>
    </row>
    <row r="87" spans="1:9" x14ac:dyDescent="0.25">
      <c r="A87" s="59"/>
      <c r="B87" s="60"/>
      <c r="C87" s="60">
        <f t="shared" si="1"/>
        <v>0</v>
      </c>
      <c r="D87" s="61"/>
      <c r="E87" s="62"/>
      <c r="F87" s="63"/>
      <c r="G87" s="63"/>
      <c r="H87" s="60"/>
      <c r="I87" s="64"/>
    </row>
    <row r="88" spans="1:9" x14ac:dyDescent="0.25">
      <c r="A88" s="53"/>
      <c r="B88" s="54"/>
      <c r="C88" s="54">
        <f t="shared" si="1"/>
        <v>0</v>
      </c>
      <c r="D88" s="55"/>
      <c r="E88" s="56"/>
      <c r="F88" s="57"/>
      <c r="G88" s="57"/>
      <c r="H88" s="54"/>
      <c r="I88" s="58"/>
    </row>
    <row r="89" spans="1:9" x14ac:dyDescent="0.25">
      <c r="A89" s="59"/>
      <c r="B89" s="60"/>
      <c r="C89" s="60">
        <f t="shared" si="1"/>
        <v>0</v>
      </c>
      <c r="D89" s="61"/>
      <c r="E89" s="62"/>
      <c r="F89" s="63"/>
      <c r="G89" s="63"/>
      <c r="H89" s="60"/>
      <c r="I89" s="64"/>
    </row>
    <row r="90" spans="1:9" x14ac:dyDescent="0.25">
      <c r="A90" s="53"/>
      <c r="B90" s="54"/>
      <c r="C90" s="54">
        <f t="shared" si="1"/>
        <v>0</v>
      </c>
      <c r="D90" s="55"/>
      <c r="E90" s="56"/>
      <c r="F90" s="57"/>
      <c r="G90" s="57"/>
      <c r="H90" s="54"/>
      <c r="I90" s="58"/>
    </row>
    <row r="91" spans="1:9" x14ac:dyDescent="0.25">
      <c r="A91" s="59"/>
      <c r="B91" s="60"/>
      <c r="C91" s="60">
        <f t="shared" si="1"/>
        <v>0</v>
      </c>
      <c r="D91" s="61"/>
      <c r="E91" s="62"/>
      <c r="F91" s="63"/>
      <c r="G91" s="63"/>
      <c r="H91" s="60"/>
      <c r="I91" s="64"/>
    </row>
    <row r="92" spans="1:9" x14ac:dyDescent="0.25">
      <c r="A92" s="53"/>
      <c r="B92" s="54"/>
      <c r="C92" s="54">
        <f t="shared" si="1"/>
        <v>0</v>
      </c>
      <c r="D92" s="55"/>
      <c r="E92" s="56"/>
      <c r="F92" s="57"/>
      <c r="G92" s="57"/>
      <c r="H92" s="54"/>
      <c r="I92" s="58"/>
    </row>
    <row r="93" spans="1:9" x14ac:dyDescent="0.25">
      <c r="A93" s="59"/>
      <c r="B93" s="60"/>
      <c r="C93" s="60">
        <f t="shared" si="1"/>
        <v>0</v>
      </c>
      <c r="D93" s="61"/>
      <c r="E93" s="62"/>
      <c r="F93" s="63"/>
      <c r="G93" s="63"/>
      <c r="H93" s="60"/>
      <c r="I93" s="64"/>
    </row>
    <row r="94" spans="1:9" x14ac:dyDescent="0.25">
      <c r="A94" s="53"/>
      <c r="B94" s="54"/>
      <c r="C94" s="54">
        <f t="shared" si="1"/>
        <v>0</v>
      </c>
      <c r="D94" s="55"/>
      <c r="E94" s="56"/>
      <c r="F94" s="57"/>
      <c r="G94" s="57"/>
      <c r="H94" s="54"/>
      <c r="I94" s="58"/>
    </row>
    <row r="95" spans="1:9" x14ac:dyDescent="0.25">
      <c r="A95" s="59"/>
      <c r="B95" s="60"/>
      <c r="C95" s="60">
        <f t="shared" si="1"/>
        <v>0</v>
      </c>
      <c r="D95" s="61"/>
      <c r="E95" s="62"/>
      <c r="F95" s="63"/>
      <c r="G95" s="63"/>
      <c r="H95" s="60"/>
      <c r="I95" s="64"/>
    </row>
    <row r="96" spans="1:9" x14ac:dyDescent="0.25">
      <c r="A96" s="53"/>
      <c r="B96" s="54"/>
      <c r="C96" s="54">
        <f t="shared" si="1"/>
        <v>0</v>
      </c>
      <c r="D96" s="55"/>
      <c r="E96" s="56"/>
      <c r="F96" s="57"/>
      <c r="G96" s="57"/>
      <c r="H96" s="54"/>
      <c r="I96" s="58"/>
    </row>
    <row r="97" spans="1:9" x14ac:dyDescent="0.25">
      <c r="A97" s="59"/>
      <c r="B97" s="60"/>
      <c r="C97" s="60">
        <f t="shared" si="1"/>
        <v>0</v>
      </c>
      <c r="D97" s="61"/>
      <c r="E97" s="62"/>
      <c r="F97" s="63"/>
      <c r="G97" s="63"/>
      <c r="H97" s="60"/>
      <c r="I97" s="64"/>
    </row>
    <row r="98" spans="1:9" x14ac:dyDescent="0.25">
      <c r="A98" s="53"/>
      <c r="B98" s="54"/>
      <c r="C98" s="54">
        <f t="shared" si="1"/>
        <v>0</v>
      </c>
      <c r="D98" s="55"/>
      <c r="E98" s="56"/>
      <c r="F98" s="57"/>
      <c r="G98" s="57"/>
      <c r="H98" s="54"/>
      <c r="I98" s="58"/>
    </row>
    <row r="99" spans="1:9" x14ac:dyDescent="0.25">
      <c r="A99" s="59"/>
      <c r="B99" s="60"/>
      <c r="C99" s="60">
        <f t="shared" si="1"/>
        <v>0</v>
      </c>
      <c r="D99" s="61"/>
      <c r="E99" s="62"/>
      <c r="F99" s="63"/>
      <c r="G99" s="63"/>
      <c r="H99" s="60"/>
      <c r="I99" s="64"/>
    </row>
    <row r="100" spans="1:9" x14ac:dyDescent="0.25">
      <c r="A100" s="53"/>
      <c r="B100" s="54"/>
      <c r="C100" s="54">
        <f t="shared" si="1"/>
        <v>0</v>
      </c>
      <c r="D100" s="55"/>
      <c r="E100" s="56"/>
      <c r="F100" s="57"/>
      <c r="G100" s="57"/>
      <c r="H100" s="54"/>
      <c r="I100" s="58"/>
    </row>
    <row r="101" spans="1:9" x14ac:dyDescent="0.25">
      <c r="A101" s="59"/>
      <c r="B101" s="60"/>
      <c r="C101" s="60">
        <f t="shared" si="1"/>
        <v>0</v>
      </c>
      <c r="D101" s="61"/>
      <c r="E101" s="62"/>
      <c r="F101" s="63"/>
      <c r="G101" s="63"/>
      <c r="H101" s="60"/>
      <c r="I101" s="64"/>
    </row>
    <row r="102" spans="1:9" x14ac:dyDescent="0.25">
      <c r="A102" s="53"/>
      <c r="B102" s="54"/>
      <c r="C102" s="54">
        <f t="shared" si="1"/>
        <v>0</v>
      </c>
      <c r="D102" s="55"/>
      <c r="E102" s="56"/>
      <c r="F102" s="57"/>
      <c r="G102" s="57"/>
      <c r="H102" s="54"/>
      <c r="I102" s="58"/>
    </row>
    <row r="103" spans="1:9" x14ac:dyDescent="0.25">
      <c r="A103" s="59"/>
      <c r="B103" s="60"/>
      <c r="C103" s="60">
        <f t="shared" si="1"/>
        <v>0</v>
      </c>
      <c r="D103" s="61"/>
      <c r="E103" s="62"/>
      <c r="F103" s="63"/>
      <c r="G103" s="63"/>
      <c r="H103" s="60"/>
      <c r="I103" s="64"/>
    </row>
    <row r="104" spans="1:9" x14ac:dyDescent="0.25">
      <c r="A104" s="53"/>
      <c r="B104" s="54"/>
      <c r="C104" s="54">
        <f t="shared" si="1"/>
        <v>0</v>
      </c>
      <c r="D104" s="55"/>
      <c r="E104" s="56"/>
      <c r="F104" s="57"/>
      <c r="G104" s="57"/>
      <c r="H104" s="54"/>
      <c r="I104" s="58"/>
    </row>
    <row r="105" spans="1:9" x14ac:dyDescent="0.25">
      <c r="A105" s="59"/>
      <c r="B105" s="60"/>
      <c r="C105" s="60">
        <f t="shared" si="1"/>
        <v>0</v>
      </c>
      <c r="D105" s="61"/>
      <c r="E105" s="62"/>
      <c r="F105" s="63"/>
      <c r="G105" s="63"/>
      <c r="H105" s="60"/>
      <c r="I105" s="64"/>
    </row>
    <row r="106" spans="1:9" x14ac:dyDescent="0.25">
      <c r="A106" s="53"/>
      <c r="B106" s="54"/>
      <c r="C106" s="54">
        <f t="shared" si="1"/>
        <v>0</v>
      </c>
      <c r="D106" s="55"/>
      <c r="E106" s="56"/>
      <c r="F106" s="57"/>
      <c r="G106" s="57"/>
      <c r="H106" s="54"/>
      <c r="I106" s="58"/>
    </row>
    <row r="107" spans="1:9" x14ac:dyDescent="0.25">
      <c r="A107" s="59"/>
      <c r="B107" s="60"/>
      <c r="C107" s="60">
        <f t="shared" si="1"/>
        <v>0</v>
      </c>
      <c r="D107" s="61"/>
      <c r="E107" s="62"/>
      <c r="F107" s="63"/>
      <c r="G107" s="63"/>
      <c r="H107" s="60"/>
      <c r="I107" s="64"/>
    </row>
    <row r="108" spans="1:9" x14ac:dyDescent="0.25">
      <c r="A108" s="53"/>
      <c r="B108" s="54"/>
      <c r="C108" s="54">
        <f t="shared" si="1"/>
        <v>0</v>
      </c>
      <c r="D108" s="55"/>
      <c r="E108" s="56"/>
      <c r="F108" s="57"/>
      <c r="G108" s="57"/>
      <c r="H108" s="54"/>
      <c r="I108" s="58"/>
    </row>
    <row r="109" spans="1:9" x14ac:dyDescent="0.25">
      <c r="A109" s="59"/>
      <c r="B109" s="60"/>
      <c r="C109" s="60">
        <f t="shared" si="1"/>
        <v>0</v>
      </c>
      <c r="D109" s="61"/>
      <c r="E109" s="62"/>
      <c r="F109" s="63"/>
      <c r="G109" s="63"/>
      <c r="H109" s="60"/>
      <c r="I109" s="64"/>
    </row>
    <row r="110" spans="1:9" x14ac:dyDescent="0.25">
      <c r="A110" s="53"/>
      <c r="B110" s="54"/>
      <c r="C110" s="54">
        <f t="shared" si="1"/>
        <v>0</v>
      </c>
      <c r="D110" s="55"/>
      <c r="E110" s="56"/>
      <c r="F110" s="57"/>
      <c r="G110" s="57"/>
      <c r="H110" s="54"/>
      <c r="I110" s="58"/>
    </row>
    <row r="111" spans="1:9" x14ac:dyDescent="0.25">
      <c r="A111" s="59"/>
      <c r="B111" s="60"/>
      <c r="C111" s="60">
        <f t="shared" si="1"/>
        <v>0</v>
      </c>
      <c r="D111" s="61"/>
      <c r="E111" s="62"/>
      <c r="F111" s="63"/>
      <c r="G111" s="63"/>
      <c r="H111" s="60"/>
      <c r="I111" s="64"/>
    </row>
    <row r="112" spans="1:9" x14ac:dyDescent="0.25">
      <c r="A112" s="53"/>
      <c r="B112" s="54"/>
      <c r="C112" s="54">
        <f t="shared" si="1"/>
        <v>0</v>
      </c>
      <c r="D112" s="55"/>
      <c r="E112" s="56"/>
      <c r="F112" s="57"/>
      <c r="G112" s="57"/>
      <c r="H112" s="54"/>
      <c r="I112" s="58"/>
    </row>
    <row r="113" spans="1:9" x14ac:dyDescent="0.25">
      <c r="A113" s="59"/>
      <c r="B113" s="60"/>
      <c r="C113" s="60">
        <f t="shared" si="1"/>
        <v>0</v>
      </c>
      <c r="D113" s="61"/>
      <c r="E113" s="62"/>
      <c r="F113" s="63"/>
      <c r="G113" s="63"/>
      <c r="H113" s="60"/>
      <c r="I113" s="64"/>
    </row>
    <row r="114" spans="1:9" x14ac:dyDescent="0.25">
      <c r="A114" s="53"/>
      <c r="B114" s="54"/>
      <c r="C114" s="54">
        <f t="shared" si="1"/>
        <v>0</v>
      </c>
      <c r="D114" s="55"/>
      <c r="E114" s="56"/>
      <c r="F114" s="57"/>
      <c r="G114" s="57"/>
      <c r="H114" s="54"/>
      <c r="I114" s="58"/>
    </row>
    <row r="115" spans="1:9" x14ac:dyDescent="0.25">
      <c r="A115" s="59"/>
      <c r="B115" s="60"/>
      <c r="C115" s="60">
        <f t="shared" si="1"/>
        <v>0</v>
      </c>
      <c r="D115" s="61"/>
      <c r="E115" s="62"/>
      <c r="F115" s="63"/>
      <c r="G115" s="63"/>
      <c r="H115" s="60"/>
      <c r="I115" s="64"/>
    </row>
    <row r="116" spans="1:9" x14ac:dyDescent="0.25">
      <c r="A116" s="53"/>
      <c r="B116" s="54"/>
      <c r="C116" s="54">
        <f t="shared" si="1"/>
        <v>0</v>
      </c>
      <c r="D116" s="55"/>
      <c r="E116" s="56"/>
      <c r="F116" s="57"/>
      <c r="G116" s="57"/>
      <c r="H116" s="54"/>
      <c r="I116" s="58"/>
    </row>
    <row r="117" spans="1:9" x14ac:dyDescent="0.25">
      <c r="A117" s="59"/>
      <c r="B117" s="60"/>
      <c r="C117" s="60">
        <f t="shared" si="1"/>
        <v>0</v>
      </c>
      <c r="D117" s="61"/>
      <c r="E117" s="62"/>
      <c r="F117" s="63"/>
      <c r="G117" s="63"/>
      <c r="H117" s="60"/>
      <c r="I117" s="64"/>
    </row>
    <row r="118" spans="1:9" x14ac:dyDescent="0.25">
      <c r="A118" s="53"/>
      <c r="B118" s="54"/>
      <c r="C118" s="54">
        <f t="shared" si="1"/>
        <v>0</v>
      </c>
      <c r="D118" s="55"/>
      <c r="E118" s="56"/>
      <c r="F118" s="57"/>
      <c r="G118" s="57"/>
      <c r="H118" s="54"/>
      <c r="I118" s="58"/>
    </row>
    <row r="119" spans="1:9" x14ac:dyDescent="0.25">
      <c r="A119" s="59"/>
      <c r="B119" s="60"/>
      <c r="C119" s="60">
        <f t="shared" si="1"/>
        <v>0</v>
      </c>
      <c r="D119" s="61"/>
      <c r="E119" s="62"/>
      <c r="F119" s="63"/>
      <c r="G119" s="63"/>
      <c r="H119" s="60"/>
      <c r="I119" s="64"/>
    </row>
    <row r="120" spans="1:9" x14ac:dyDescent="0.25">
      <c r="A120" s="53"/>
      <c r="B120" s="54"/>
      <c r="C120" s="54">
        <f t="shared" si="1"/>
        <v>0</v>
      </c>
      <c r="D120" s="55"/>
      <c r="E120" s="56"/>
      <c r="F120" s="57"/>
      <c r="G120" s="57"/>
      <c r="H120" s="54"/>
      <c r="I120" s="58"/>
    </row>
    <row r="121" spans="1:9" x14ac:dyDescent="0.25">
      <c r="A121" s="59"/>
      <c r="B121" s="60"/>
      <c r="C121" s="60">
        <f t="shared" si="1"/>
        <v>0</v>
      </c>
      <c r="D121" s="61"/>
      <c r="E121" s="62"/>
      <c r="F121" s="63"/>
      <c r="G121" s="63"/>
      <c r="H121" s="60"/>
      <c r="I121" s="64"/>
    </row>
    <row r="122" spans="1:9" x14ac:dyDescent="0.25">
      <c r="A122" s="53"/>
      <c r="B122" s="54"/>
      <c r="C122" s="54">
        <f t="shared" si="1"/>
        <v>0</v>
      </c>
      <c r="D122" s="55"/>
      <c r="E122" s="56"/>
      <c r="F122" s="57"/>
      <c r="G122" s="57"/>
      <c r="H122" s="54"/>
      <c r="I122" s="58"/>
    </row>
    <row r="123" spans="1:9" x14ac:dyDescent="0.25">
      <c r="A123" s="59"/>
      <c r="B123" s="60"/>
      <c r="C123" s="60">
        <f t="shared" si="1"/>
        <v>0</v>
      </c>
      <c r="D123" s="61"/>
      <c r="E123" s="62"/>
      <c r="F123" s="63"/>
      <c r="G123" s="63"/>
      <c r="H123" s="60"/>
      <c r="I123" s="64"/>
    </row>
    <row r="124" spans="1:9" x14ac:dyDescent="0.25">
      <c r="A124" s="53"/>
      <c r="B124" s="54"/>
      <c r="C124" s="54">
        <f t="shared" si="1"/>
        <v>0</v>
      </c>
      <c r="D124" s="55"/>
      <c r="E124" s="56"/>
      <c r="F124" s="57"/>
      <c r="G124" s="57"/>
      <c r="H124" s="54"/>
      <c r="I124" s="58"/>
    </row>
    <row r="125" spans="1:9" x14ac:dyDescent="0.25">
      <c r="A125" s="59"/>
      <c r="B125" s="60"/>
      <c r="C125" s="60">
        <f t="shared" si="1"/>
        <v>0</v>
      </c>
      <c r="D125" s="61"/>
      <c r="E125" s="62"/>
      <c r="F125" s="63"/>
      <c r="G125" s="63"/>
      <c r="H125" s="60"/>
      <c r="I125" s="64"/>
    </row>
    <row r="126" spans="1:9" x14ac:dyDescent="0.25">
      <c r="A126" s="53"/>
      <c r="B126" s="54"/>
      <c r="C126" s="54">
        <f t="shared" si="1"/>
        <v>0</v>
      </c>
      <c r="D126" s="55"/>
      <c r="E126" s="56"/>
      <c r="F126" s="57"/>
      <c r="G126" s="57"/>
      <c r="H126" s="54"/>
      <c r="I126" s="58"/>
    </row>
    <row r="127" spans="1:9" x14ac:dyDescent="0.25">
      <c r="A127" s="59"/>
      <c r="B127" s="60"/>
      <c r="C127" s="60">
        <f t="shared" si="1"/>
        <v>0</v>
      </c>
      <c r="D127" s="61"/>
      <c r="E127" s="62"/>
      <c r="F127" s="63"/>
      <c r="G127" s="63"/>
      <c r="H127" s="60"/>
      <c r="I127" s="64"/>
    </row>
    <row r="128" spans="1:9" x14ac:dyDescent="0.25">
      <c r="A128" s="53"/>
      <c r="B128" s="54"/>
      <c r="C128" s="54">
        <f t="shared" si="1"/>
        <v>0</v>
      </c>
      <c r="D128" s="55"/>
      <c r="E128" s="56"/>
      <c r="F128" s="57"/>
      <c r="G128" s="57"/>
      <c r="H128" s="54"/>
      <c r="I128" s="58"/>
    </row>
    <row r="129" spans="1:9" x14ac:dyDescent="0.25">
      <c r="A129" s="59"/>
      <c r="B129" s="60"/>
      <c r="C129" s="60">
        <f t="shared" si="1"/>
        <v>0</v>
      </c>
      <c r="D129" s="61"/>
      <c r="E129" s="62"/>
      <c r="F129" s="63"/>
      <c r="G129" s="63"/>
      <c r="H129" s="60"/>
      <c r="I129" s="64"/>
    </row>
    <row r="130" spans="1:9" x14ac:dyDescent="0.25">
      <c r="A130" s="53"/>
      <c r="B130" s="54"/>
      <c r="C130" s="54">
        <f t="shared" si="1"/>
        <v>0</v>
      </c>
      <c r="D130" s="55"/>
      <c r="E130" s="56"/>
      <c r="F130" s="57"/>
      <c r="G130" s="57"/>
      <c r="H130" s="54"/>
      <c r="I130" s="58"/>
    </row>
    <row r="131" spans="1:9" x14ac:dyDescent="0.25">
      <c r="A131" s="59"/>
      <c r="B131" s="60"/>
      <c r="C131" s="60">
        <f t="shared" si="1"/>
        <v>0</v>
      </c>
      <c r="D131" s="61"/>
      <c r="E131" s="62"/>
      <c r="F131" s="63"/>
      <c r="G131" s="63"/>
      <c r="H131" s="60"/>
      <c r="I131" s="64"/>
    </row>
    <row r="132" spans="1:9" x14ac:dyDescent="0.25">
      <c r="A132" s="53"/>
      <c r="B132" s="54"/>
      <c r="C132" s="54">
        <f t="shared" si="1"/>
        <v>0</v>
      </c>
      <c r="D132" s="55"/>
      <c r="E132" s="56"/>
      <c r="F132" s="57"/>
      <c r="G132" s="57"/>
      <c r="H132" s="54"/>
      <c r="I132" s="58"/>
    </row>
    <row r="133" spans="1:9" x14ac:dyDescent="0.25">
      <c r="A133" s="59"/>
      <c r="B133" s="60"/>
      <c r="C133" s="60">
        <f t="shared" si="1"/>
        <v>0</v>
      </c>
      <c r="D133" s="61"/>
      <c r="E133" s="62"/>
      <c r="F133" s="63"/>
      <c r="G133" s="63"/>
      <c r="H133" s="60"/>
      <c r="I133" s="64"/>
    </row>
    <row r="134" spans="1:9" x14ac:dyDescent="0.25">
      <c r="A134" s="53"/>
      <c r="B134" s="54"/>
      <c r="C134" s="54">
        <f t="shared" si="1"/>
        <v>0</v>
      </c>
      <c r="D134" s="55"/>
      <c r="E134" s="56"/>
      <c r="F134" s="57"/>
      <c r="G134" s="57"/>
      <c r="H134" s="54"/>
      <c r="I134" s="58"/>
    </row>
    <row r="135" spans="1:9" x14ac:dyDescent="0.25">
      <c r="A135" s="59"/>
      <c r="B135" s="60"/>
      <c r="C135" s="60">
        <f t="shared" si="1"/>
        <v>0</v>
      </c>
      <c r="D135" s="61"/>
      <c r="E135" s="62"/>
      <c r="F135" s="63"/>
      <c r="G135" s="63"/>
      <c r="H135" s="60"/>
      <c r="I135" s="64"/>
    </row>
    <row r="136" spans="1:9" x14ac:dyDescent="0.25">
      <c r="A136" s="53"/>
      <c r="B136" s="54"/>
      <c r="C136" s="54">
        <f t="shared" ref="C136:C150" si="2">A136*B136</f>
        <v>0</v>
      </c>
      <c r="D136" s="55"/>
      <c r="E136" s="56"/>
      <c r="F136" s="57"/>
      <c r="G136" s="57"/>
      <c r="H136" s="54"/>
      <c r="I136" s="58"/>
    </row>
    <row r="137" spans="1:9" x14ac:dyDescent="0.25">
      <c r="A137" s="59"/>
      <c r="B137" s="60"/>
      <c r="C137" s="60">
        <f t="shared" si="2"/>
        <v>0</v>
      </c>
      <c r="D137" s="61"/>
      <c r="E137" s="62"/>
      <c r="F137" s="63"/>
      <c r="G137" s="63"/>
      <c r="H137" s="60"/>
      <c r="I137" s="64"/>
    </row>
    <row r="138" spans="1:9" x14ac:dyDescent="0.25">
      <c r="A138" s="53"/>
      <c r="B138" s="54"/>
      <c r="C138" s="54">
        <f t="shared" si="2"/>
        <v>0</v>
      </c>
      <c r="D138" s="55"/>
      <c r="E138" s="56"/>
      <c r="F138" s="57"/>
      <c r="G138" s="57"/>
      <c r="H138" s="54"/>
      <c r="I138" s="58"/>
    </row>
    <row r="139" spans="1:9" x14ac:dyDescent="0.25">
      <c r="A139" s="59"/>
      <c r="B139" s="60"/>
      <c r="C139" s="60">
        <f t="shared" si="2"/>
        <v>0</v>
      </c>
      <c r="D139" s="61"/>
      <c r="E139" s="62"/>
      <c r="F139" s="63"/>
      <c r="G139" s="63"/>
      <c r="H139" s="60"/>
      <c r="I139" s="64"/>
    </row>
    <row r="140" spans="1:9" x14ac:dyDescent="0.25">
      <c r="A140" s="53"/>
      <c r="B140" s="54"/>
      <c r="C140" s="54">
        <f t="shared" si="2"/>
        <v>0</v>
      </c>
      <c r="D140" s="55"/>
      <c r="E140" s="56"/>
      <c r="F140" s="57"/>
      <c r="G140" s="57"/>
      <c r="H140" s="54"/>
      <c r="I140" s="58"/>
    </row>
    <row r="141" spans="1:9" x14ac:dyDescent="0.25">
      <c r="A141" s="59"/>
      <c r="B141" s="60"/>
      <c r="C141" s="60">
        <f t="shared" si="2"/>
        <v>0</v>
      </c>
      <c r="D141" s="61"/>
      <c r="E141" s="62"/>
      <c r="F141" s="63"/>
      <c r="G141" s="63"/>
      <c r="H141" s="60"/>
      <c r="I141" s="64"/>
    </row>
    <row r="142" spans="1:9" x14ac:dyDescent="0.25">
      <c r="A142" s="53"/>
      <c r="B142" s="54"/>
      <c r="C142" s="54">
        <f t="shared" si="2"/>
        <v>0</v>
      </c>
      <c r="D142" s="55"/>
      <c r="E142" s="56"/>
      <c r="F142" s="57"/>
      <c r="G142" s="57"/>
      <c r="H142" s="54"/>
      <c r="I142" s="58"/>
    </row>
    <row r="143" spans="1:9" x14ac:dyDescent="0.25">
      <c r="A143" s="59"/>
      <c r="B143" s="60"/>
      <c r="C143" s="60">
        <f t="shared" si="2"/>
        <v>0</v>
      </c>
      <c r="D143" s="61"/>
      <c r="E143" s="62"/>
      <c r="F143" s="63"/>
      <c r="G143" s="63"/>
      <c r="H143" s="60"/>
      <c r="I143" s="64"/>
    </row>
    <row r="144" spans="1:9" x14ac:dyDescent="0.25">
      <c r="A144" s="53"/>
      <c r="B144" s="54"/>
      <c r="C144" s="54">
        <f t="shared" si="2"/>
        <v>0</v>
      </c>
      <c r="D144" s="55"/>
      <c r="E144" s="56"/>
      <c r="F144" s="57"/>
      <c r="G144" s="57"/>
      <c r="H144" s="54"/>
      <c r="I144" s="58"/>
    </row>
    <row r="145" spans="1:9" x14ac:dyDescent="0.25">
      <c r="A145" s="59"/>
      <c r="B145" s="60"/>
      <c r="C145" s="60">
        <f t="shared" si="2"/>
        <v>0</v>
      </c>
      <c r="D145" s="61"/>
      <c r="E145" s="62"/>
      <c r="F145" s="63"/>
      <c r="G145" s="63"/>
      <c r="H145" s="60"/>
      <c r="I145" s="64"/>
    </row>
    <row r="146" spans="1:9" x14ac:dyDescent="0.25">
      <c r="A146" s="53"/>
      <c r="B146" s="54"/>
      <c r="C146" s="54">
        <f t="shared" si="2"/>
        <v>0</v>
      </c>
      <c r="D146" s="55"/>
      <c r="E146" s="56"/>
      <c r="F146" s="57"/>
      <c r="G146" s="57"/>
      <c r="H146" s="54"/>
      <c r="I146" s="58"/>
    </row>
    <row r="147" spans="1:9" x14ac:dyDescent="0.25">
      <c r="A147" s="59"/>
      <c r="B147" s="60"/>
      <c r="C147" s="60">
        <f t="shared" si="2"/>
        <v>0</v>
      </c>
      <c r="D147" s="61"/>
      <c r="E147" s="62"/>
      <c r="F147" s="63"/>
      <c r="G147" s="63"/>
      <c r="H147" s="60"/>
      <c r="I147" s="64"/>
    </row>
    <row r="148" spans="1:9" x14ac:dyDescent="0.25">
      <c r="A148" s="53"/>
      <c r="B148" s="54"/>
      <c r="C148" s="54">
        <f t="shared" si="2"/>
        <v>0</v>
      </c>
      <c r="D148" s="55"/>
      <c r="E148" s="56"/>
      <c r="F148" s="57"/>
      <c r="G148" s="57"/>
      <c r="H148" s="54"/>
      <c r="I148" s="58"/>
    </row>
    <row r="149" spans="1:9" x14ac:dyDescent="0.25">
      <c r="A149" s="59"/>
      <c r="B149" s="60"/>
      <c r="C149" s="60">
        <f t="shared" si="2"/>
        <v>0</v>
      </c>
      <c r="D149" s="61"/>
      <c r="E149" s="62"/>
      <c r="F149" s="63"/>
      <c r="G149" s="63"/>
      <c r="H149" s="60"/>
      <c r="I149" s="64"/>
    </row>
    <row r="150" spans="1:9" x14ac:dyDescent="0.25">
      <c r="A150" s="53"/>
      <c r="B150" s="54"/>
      <c r="C150" s="54">
        <f t="shared" si="2"/>
        <v>0</v>
      </c>
      <c r="D150" s="55"/>
      <c r="E150" s="56"/>
      <c r="F150" s="57"/>
      <c r="G150" s="57"/>
      <c r="H150" s="54"/>
      <c r="I150" s="58"/>
    </row>
  </sheetData>
  <mergeCells count="2">
    <mergeCell ref="A1:B3"/>
    <mergeCell ref="F1:H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0"/>
  <sheetViews>
    <sheetView showGridLines="0" rightToLeft="1" zoomScale="70" zoomScaleNormal="70" workbookViewId="0">
      <pane ySplit="4" topLeftCell="A47" activePane="bottomLeft" state="frozen"/>
      <selection activeCell="G48" sqref="G48"/>
      <selection pane="bottomLeft" activeCell="G48" sqref="G48"/>
    </sheetView>
  </sheetViews>
  <sheetFormatPr defaultRowHeight="21" x14ac:dyDescent="0.25"/>
  <cols>
    <col min="1" max="1" width="17.42578125" style="33" customWidth="1"/>
    <col min="2" max="2" width="22" style="33" customWidth="1"/>
    <col min="3" max="4" width="26.28515625" style="34" customWidth="1"/>
    <col min="5" max="5" width="32.140625" style="34" bestFit="1" customWidth="1"/>
    <col min="6" max="6" width="25.28515625" style="34" customWidth="1"/>
    <col min="7" max="7" width="19.85546875" style="34" bestFit="1" customWidth="1"/>
    <col min="8" max="8" width="22.85546875" style="34" customWidth="1"/>
    <col min="9" max="9" width="18.42578125" style="152" customWidth="1"/>
    <col min="10" max="10" width="33.85546875" style="35" bestFit="1" customWidth="1"/>
  </cols>
  <sheetData>
    <row r="1" spans="1:10" ht="40.5" customHeight="1" x14ac:dyDescent="0.25">
      <c r="A1" s="414" t="s">
        <v>5</v>
      </c>
      <c r="B1" s="415"/>
      <c r="E1" s="77" t="s">
        <v>102</v>
      </c>
      <c r="F1" s="84">
        <f>SUM(C5:C150)</f>
        <v>780850</v>
      </c>
      <c r="G1" s="420" t="s">
        <v>107</v>
      </c>
      <c r="H1" s="421"/>
      <c r="I1" s="421"/>
    </row>
    <row r="2" spans="1:10" ht="26.25" customHeight="1" x14ac:dyDescent="0.25">
      <c r="A2" s="416"/>
      <c r="B2" s="417"/>
      <c r="E2" s="78" t="s">
        <v>103</v>
      </c>
      <c r="F2" s="85">
        <f>SUM(H5:H150)</f>
        <v>780850</v>
      </c>
      <c r="G2" s="420"/>
      <c r="H2" s="421"/>
      <c r="I2" s="421"/>
    </row>
    <row r="3" spans="1:10" ht="21.75" thickBot="1" x14ac:dyDescent="0.3">
      <c r="A3" s="418"/>
      <c r="B3" s="419"/>
      <c r="E3" s="79" t="s">
        <v>104</v>
      </c>
      <c r="F3" s="86">
        <f>F1-F2</f>
        <v>0</v>
      </c>
      <c r="G3" s="422"/>
      <c r="H3" s="423"/>
      <c r="I3" s="423"/>
    </row>
    <row r="4" spans="1:10" ht="45.75" customHeight="1" x14ac:dyDescent="0.25">
      <c r="A4" s="80" t="s">
        <v>1</v>
      </c>
      <c r="B4" s="81" t="s">
        <v>2</v>
      </c>
      <c r="C4" s="82" t="s">
        <v>3</v>
      </c>
      <c r="D4" s="82" t="s">
        <v>145</v>
      </c>
      <c r="E4" s="82" t="s">
        <v>16</v>
      </c>
      <c r="F4" s="82" t="s">
        <v>89</v>
      </c>
      <c r="G4" s="82" t="s">
        <v>24</v>
      </c>
      <c r="H4" s="83" t="s">
        <v>96</v>
      </c>
      <c r="I4" s="286" t="s">
        <v>97</v>
      </c>
      <c r="J4" s="84" t="s">
        <v>98</v>
      </c>
    </row>
    <row r="5" spans="1:10" x14ac:dyDescent="0.25">
      <c r="A5" s="51"/>
      <c r="B5" s="38"/>
      <c r="C5" s="38"/>
      <c r="D5" s="38"/>
      <c r="E5" s="39"/>
      <c r="F5" s="38"/>
      <c r="G5" s="40"/>
      <c r="H5" s="38"/>
      <c r="I5" s="209"/>
      <c r="J5" s="65"/>
    </row>
    <row r="6" spans="1:10" ht="22.5" customHeight="1" x14ac:dyDescent="0.25">
      <c r="A6" s="87">
        <v>1</v>
      </c>
      <c r="B6" s="88">
        <v>358950</v>
      </c>
      <c r="C6" s="88">
        <f>A6*B6</f>
        <v>358950</v>
      </c>
      <c r="D6" s="88"/>
      <c r="E6" s="89"/>
      <c r="F6" s="54" t="s">
        <v>105</v>
      </c>
      <c r="G6" s="66"/>
      <c r="H6" s="56">
        <v>358950</v>
      </c>
      <c r="I6" s="150"/>
      <c r="J6" s="67" t="s">
        <v>106</v>
      </c>
    </row>
    <row r="7" spans="1:10" ht="21" customHeight="1" x14ac:dyDescent="0.25">
      <c r="A7" s="90">
        <v>4</v>
      </c>
      <c r="B7" s="91">
        <v>95</v>
      </c>
      <c r="C7" s="91">
        <f>A7*B7</f>
        <v>380</v>
      </c>
      <c r="D7" s="91"/>
      <c r="E7" s="92">
        <v>44780</v>
      </c>
      <c r="F7" s="91" t="s">
        <v>60</v>
      </c>
      <c r="G7" s="93" t="s">
        <v>23</v>
      </c>
      <c r="H7" s="62"/>
      <c r="I7" s="151"/>
      <c r="J7" s="69"/>
    </row>
    <row r="8" spans="1:10" x14ac:dyDescent="0.25">
      <c r="A8" s="87">
        <v>10</v>
      </c>
      <c r="B8" s="88">
        <v>95</v>
      </c>
      <c r="C8" s="88">
        <f t="shared" ref="C8:C71" si="0">A8*B8</f>
        <v>950</v>
      </c>
      <c r="D8" s="88"/>
      <c r="E8" s="89">
        <v>44780</v>
      </c>
      <c r="F8" s="88" t="s">
        <v>60</v>
      </c>
      <c r="G8" s="94" t="s">
        <v>40</v>
      </c>
      <c r="H8" s="56"/>
      <c r="I8" s="150"/>
      <c r="J8" s="67"/>
    </row>
    <row r="9" spans="1:10" x14ac:dyDescent="0.25">
      <c r="A9" s="90">
        <v>20</v>
      </c>
      <c r="B9" s="91">
        <v>95</v>
      </c>
      <c r="C9" s="91">
        <f t="shared" si="0"/>
        <v>1900</v>
      </c>
      <c r="D9" s="91"/>
      <c r="E9" s="92">
        <v>44780</v>
      </c>
      <c r="F9" s="91" t="s">
        <v>60</v>
      </c>
      <c r="G9" s="93" t="s">
        <v>40</v>
      </c>
      <c r="H9" s="62"/>
      <c r="I9" s="151"/>
      <c r="J9" s="69"/>
    </row>
    <row r="10" spans="1:10" x14ac:dyDescent="0.25">
      <c r="A10" s="87">
        <v>45</v>
      </c>
      <c r="B10" s="88">
        <v>250</v>
      </c>
      <c r="C10" s="88">
        <f t="shared" si="0"/>
        <v>11250</v>
      </c>
      <c r="D10" s="88"/>
      <c r="E10" s="89">
        <v>44780</v>
      </c>
      <c r="F10" s="88" t="s">
        <v>61</v>
      </c>
      <c r="G10" s="94" t="s">
        <v>41</v>
      </c>
      <c r="H10" s="56"/>
      <c r="I10" s="150"/>
      <c r="J10" s="67"/>
    </row>
    <row r="11" spans="1:10" x14ac:dyDescent="0.25">
      <c r="A11" s="90">
        <v>44</v>
      </c>
      <c r="B11" s="91">
        <v>95</v>
      </c>
      <c r="C11" s="91">
        <f t="shared" si="0"/>
        <v>4180</v>
      </c>
      <c r="D11" s="91"/>
      <c r="E11" s="92">
        <v>44780</v>
      </c>
      <c r="F11" s="91" t="s">
        <v>60</v>
      </c>
      <c r="G11" s="93" t="s">
        <v>41</v>
      </c>
      <c r="H11" s="62"/>
      <c r="I11" s="151"/>
      <c r="J11" s="69"/>
    </row>
    <row r="12" spans="1:10" x14ac:dyDescent="0.25">
      <c r="A12" s="87">
        <v>110</v>
      </c>
      <c r="B12" s="88">
        <v>250</v>
      </c>
      <c r="C12" s="88">
        <f t="shared" si="0"/>
        <v>27500</v>
      </c>
      <c r="D12" s="88"/>
      <c r="E12" s="89">
        <v>44796</v>
      </c>
      <c r="F12" s="88" t="s">
        <v>61</v>
      </c>
      <c r="G12" s="94" t="s">
        <v>42</v>
      </c>
      <c r="H12" s="56"/>
      <c r="I12" s="150"/>
      <c r="J12" s="67"/>
    </row>
    <row r="13" spans="1:10" x14ac:dyDescent="0.25">
      <c r="A13" s="90">
        <v>65</v>
      </c>
      <c r="B13" s="91">
        <v>95</v>
      </c>
      <c r="C13" s="91">
        <f t="shared" si="0"/>
        <v>6175</v>
      </c>
      <c r="D13" s="91"/>
      <c r="E13" s="92">
        <v>44796</v>
      </c>
      <c r="F13" s="91" t="s">
        <v>60</v>
      </c>
      <c r="G13" s="93" t="s">
        <v>42</v>
      </c>
      <c r="H13" s="62"/>
      <c r="I13" s="151"/>
      <c r="J13" s="69"/>
    </row>
    <row r="14" spans="1:10" x14ac:dyDescent="0.25">
      <c r="A14" s="87">
        <v>38</v>
      </c>
      <c r="B14" s="88">
        <v>275</v>
      </c>
      <c r="C14" s="88">
        <f t="shared" si="0"/>
        <v>10450</v>
      </c>
      <c r="D14" s="88"/>
      <c r="E14" s="89">
        <v>44805</v>
      </c>
      <c r="F14" s="88" t="s">
        <v>59</v>
      </c>
      <c r="G14" s="94" t="s">
        <v>43</v>
      </c>
      <c r="H14" s="56"/>
      <c r="I14" s="150"/>
      <c r="J14" s="67"/>
    </row>
    <row r="15" spans="1:10" x14ac:dyDescent="0.25">
      <c r="A15" s="90">
        <v>22</v>
      </c>
      <c r="B15" s="91">
        <v>95</v>
      </c>
      <c r="C15" s="91">
        <f t="shared" si="0"/>
        <v>2090</v>
      </c>
      <c r="D15" s="91"/>
      <c r="E15" s="92">
        <v>44805</v>
      </c>
      <c r="F15" s="91" t="s">
        <v>60</v>
      </c>
      <c r="G15" s="93" t="s">
        <v>43</v>
      </c>
      <c r="H15" s="62"/>
      <c r="I15" s="151"/>
      <c r="J15" s="69"/>
    </row>
    <row r="16" spans="1:10" x14ac:dyDescent="0.25">
      <c r="A16" s="87">
        <v>110</v>
      </c>
      <c r="B16" s="88">
        <v>275</v>
      </c>
      <c r="C16" s="88">
        <f t="shared" si="0"/>
        <v>30250</v>
      </c>
      <c r="D16" s="88"/>
      <c r="E16" s="89">
        <v>44822</v>
      </c>
      <c r="F16" s="88" t="s">
        <v>59</v>
      </c>
      <c r="G16" s="94" t="s">
        <v>44</v>
      </c>
      <c r="H16" s="56"/>
      <c r="I16" s="150"/>
      <c r="J16" s="67"/>
    </row>
    <row r="17" spans="1:10" x14ac:dyDescent="0.25">
      <c r="A17" s="90">
        <v>65</v>
      </c>
      <c r="B17" s="91">
        <v>95</v>
      </c>
      <c r="C17" s="91">
        <f t="shared" si="0"/>
        <v>6175</v>
      </c>
      <c r="D17" s="91"/>
      <c r="E17" s="92">
        <v>44822</v>
      </c>
      <c r="F17" s="91" t="s">
        <v>60</v>
      </c>
      <c r="G17" s="93" t="s">
        <v>44</v>
      </c>
      <c r="H17" s="62"/>
      <c r="I17" s="151"/>
      <c r="J17" s="69"/>
    </row>
    <row r="18" spans="1:10" x14ac:dyDescent="0.25">
      <c r="A18" s="87">
        <v>38</v>
      </c>
      <c r="B18" s="88">
        <v>275</v>
      </c>
      <c r="C18" s="88">
        <f t="shared" si="0"/>
        <v>10450</v>
      </c>
      <c r="D18" s="88"/>
      <c r="E18" s="89">
        <v>44831</v>
      </c>
      <c r="F18" s="88" t="s">
        <v>59</v>
      </c>
      <c r="G18" s="94" t="s">
        <v>45</v>
      </c>
      <c r="H18" s="56"/>
      <c r="I18" s="150"/>
      <c r="J18" s="67"/>
    </row>
    <row r="19" spans="1:10" x14ac:dyDescent="0.25">
      <c r="A19" s="90">
        <v>22</v>
      </c>
      <c r="B19" s="91">
        <v>95</v>
      </c>
      <c r="C19" s="91">
        <f t="shared" si="0"/>
        <v>2090</v>
      </c>
      <c r="D19" s="91"/>
      <c r="E19" s="92">
        <v>44831</v>
      </c>
      <c r="F19" s="91" t="s">
        <v>60</v>
      </c>
      <c r="G19" s="93" t="s">
        <v>45</v>
      </c>
      <c r="H19" s="62"/>
      <c r="I19" s="151"/>
      <c r="J19" s="69"/>
    </row>
    <row r="20" spans="1:10" x14ac:dyDescent="0.25">
      <c r="A20" s="87">
        <v>110</v>
      </c>
      <c r="B20" s="88">
        <v>275</v>
      </c>
      <c r="C20" s="88">
        <f t="shared" si="0"/>
        <v>30250</v>
      </c>
      <c r="D20" s="88"/>
      <c r="E20" s="89">
        <v>44844</v>
      </c>
      <c r="F20" s="88" t="s">
        <v>59</v>
      </c>
      <c r="G20" s="94" t="s">
        <v>53</v>
      </c>
      <c r="H20" s="56"/>
      <c r="I20" s="150"/>
      <c r="J20" s="67"/>
    </row>
    <row r="21" spans="1:10" x14ac:dyDescent="0.25">
      <c r="A21" s="90">
        <v>65</v>
      </c>
      <c r="B21" s="91">
        <v>95</v>
      </c>
      <c r="C21" s="91">
        <f t="shared" si="0"/>
        <v>6175</v>
      </c>
      <c r="D21" s="91"/>
      <c r="E21" s="92">
        <v>44844</v>
      </c>
      <c r="F21" s="91" t="s">
        <v>60</v>
      </c>
      <c r="G21" s="93" t="s">
        <v>53</v>
      </c>
      <c r="H21" s="62"/>
      <c r="I21" s="151"/>
      <c r="J21" s="69"/>
    </row>
    <row r="22" spans="1:10" x14ac:dyDescent="0.25">
      <c r="A22" s="87">
        <v>20</v>
      </c>
      <c r="B22" s="88">
        <v>95</v>
      </c>
      <c r="C22" s="88">
        <f t="shared" si="0"/>
        <v>1900</v>
      </c>
      <c r="D22" s="88"/>
      <c r="E22" s="89">
        <v>44878</v>
      </c>
      <c r="F22" s="88" t="s">
        <v>60</v>
      </c>
      <c r="G22" s="94" t="s">
        <v>40</v>
      </c>
      <c r="H22" s="56"/>
      <c r="I22" s="150"/>
      <c r="J22" s="67"/>
    </row>
    <row r="23" spans="1:10" x14ac:dyDescent="0.25">
      <c r="A23" s="90">
        <v>20</v>
      </c>
      <c r="B23" s="91">
        <v>95</v>
      </c>
      <c r="C23" s="91">
        <f t="shared" si="0"/>
        <v>1900</v>
      </c>
      <c r="D23" s="91"/>
      <c r="E23" s="92">
        <v>44912</v>
      </c>
      <c r="F23" s="91" t="s">
        <v>60</v>
      </c>
      <c r="G23" s="93" t="s">
        <v>40</v>
      </c>
      <c r="H23" s="62"/>
      <c r="I23" s="151"/>
      <c r="J23" s="69"/>
    </row>
    <row r="24" spans="1:10" x14ac:dyDescent="0.25">
      <c r="A24" s="53">
        <v>22</v>
      </c>
      <c r="B24" s="54">
        <v>95</v>
      </c>
      <c r="C24" s="54">
        <f t="shared" si="0"/>
        <v>2090</v>
      </c>
      <c r="D24" s="54"/>
      <c r="E24" s="55">
        <v>44925</v>
      </c>
      <c r="F24" s="54" t="s">
        <v>60</v>
      </c>
      <c r="G24" s="66" t="s">
        <v>40</v>
      </c>
      <c r="H24" s="56"/>
      <c r="I24" s="150"/>
      <c r="J24" s="67"/>
    </row>
    <row r="25" spans="1:10" x14ac:dyDescent="0.25">
      <c r="A25" s="59">
        <v>55</v>
      </c>
      <c r="B25" s="60">
        <v>95</v>
      </c>
      <c r="C25" s="60">
        <f t="shared" si="0"/>
        <v>5225</v>
      </c>
      <c r="D25" s="60"/>
      <c r="E25" s="61">
        <v>44929</v>
      </c>
      <c r="F25" s="60" t="s">
        <v>60</v>
      </c>
      <c r="G25" s="68" t="s">
        <v>40</v>
      </c>
      <c r="H25" s="62"/>
      <c r="I25" s="151"/>
      <c r="J25" s="69"/>
    </row>
    <row r="26" spans="1:10" x14ac:dyDescent="0.25">
      <c r="A26" s="53">
        <v>40</v>
      </c>
      <c r="B26" s="54">
        <v>95</v>
      </c>
      <c r="C26" s="54">
        <f t="shared" si="0"/>
        <v>3800</v>
      </c>
      <c r="D26" s="54"/>
      <c r="E26" s="55">
        <v>44999</v>
      </c>
      <c r="F26" s="54" t="s">
        <v>60</v>
      </c>
      <c r="G26" s="66" t="s">
        <v>40</v>
      </c>
      <c r="H26" s="56"/>
      <c r="I26" s="150"/>
      <c r="J26" s="67"/>
    </row>
    <row r="27" spans="1:10" x14ac:dyDescent="0.25">
      <c r="A27" s="59">
        <v>20</v>
      </c>
      <c r="B27" s="60">
        <v>105</v>
      </c>
      <c r="C27" s="60">
        <f t="shared" si="0"/>
        <v>2100</v>
      </c>
      <c r="D27" s="60"/>
      <c r="E27" s="61">
        <v>45127</v>
      </c>
      <c r="F27" s="60" t="s">
        <v>60</v>
      </c>
      <c r="G27" s="68" t="s">
        <v>90</v>
      </c>
      <c r="H27" s="62"/>
      <c r="I27" s="151"/>
      <c r="J27" s="69"/>
    </row>
    <row r="28" spans="1:10" x14ac:dyDescent="0.25">
      <c r="A28" s="53">
        <v>22</v>
      </c>
      <c r="B28" s="54">
        <v>110</v>
      </c>
      <c r="C28" s="54">
        <f t="shared" si="0"/>
        <v>2420</v>
      </c>
      <c r="D28" s="54"/>
      <c r="E28" s="55">
        <v>45206</v>
      </c>
      <c r="F28" s="54" t="s">
        <v>60</v>
      </c>
      <c r="G28" s="66" t="s">
        <v>90</v>
      </c>
      <c r="H28" s="56"/>
      <c r="I28" s="150"/>
      <c r="J28" s="67"/>
    </row>
    <row r="29" spans="1:10" x14ac:dyDescent="0.25">
      <c r="A29" s="159">
        <v>20</v>
      </c>
      <c r="B29" s="160">
        <v>110</v>
      </c>
      <c r="C29" s="160">
        <f t="shared" si="0"/>
        <v>2200</v>
      </c>
      <c r="D29" s="160">
        <f>SUM(C7:C29)</f>
        <v>171900</v>
      </c>
      <c r="E29" s="204">
        <v>45235</v>
      </c>
      <c r="F29" s="160" t="s">
        <v>60</v>
      </c>
      <c r="G29" s="205" t="s">
        <v>90</v>
      </c>
      <c r="H29" s="206">
        <v>171900</v>
      </c>
      <c r="I29" s="271"/>
      <c r="J29" s="208" t="s">
        <v>146</v>
      </c>
    </row>
    <row r="30" spans="1:10" x14ac:dyDescent="0.25">
      <c r="A30" s="53">
        <v>15</v>
      </c>
      <c r="B30" s="54">
        <v>130</v>
      </c>
      <c r="C30" s="54">
        <f t="shared" si="0"/>
        <v>1950</v>
      </c>
      <c r="D30" s="54"/>
      <c r="E30" s="55">
        <v>45337</v>
      </c>
      <c r="F30" s="54" t="s">
        <v>60</v>
      </c>
      <c r="G30" s="66" t="s">
        <v>40</v>
      </c>
      <c r="H30" s="56"/>
      <c r="I30" s="150"/>
      <c r="J30" s="67"/>
    </row>
    <row r="31" spans="1:10" x14ac:dyDescent="0.25">
      <c r="A31" s="59">
        <v>20</v>
      </c>
      <c r="B31" s="60">
        <v>130</v>
      </c>
      <c r="C31" s="60">
        <f t="shared" si="0"/>
        <v>2600</v>
      </c>
      <c r="D31" s="60"/>
      <c r="E31" s="61">
        <v>45350</v>
      </c>
      <c r="F31" s="60" t="s">
        <v>60</v>
      </c>
      <c r="G31" s="68" t="s">
        <v>40</v>
      </c>
      <c r="H31" s="62"/>
      <c r="I31" s="151"/>
      <c r="J31" s="69"/>
    </row>
    <row r="32" spans="1:10" x14ac:dyDescent="0.25">
      <c r="A32" s="53">
        <v>40</v>
      </c>
      <c r="B32" s="54">
        <v>130</v>
      </c>
      <c r="C32" s="54">
        <f t="shared" si="0"/>
        <v>5200</v>
      </c>
      <c r="D32" s="54"/>
      <c r="E32" s="55">
        <v>45398</v>
      </c>
      <c r="F32" s="54" t="s">
        <v>60</v>
      </c>
      <c r="G32" s="66" t="s">
        <v>90</v>
      </c>
      <c r="H32" s="56"/>
      <c r="I32" s="150"/>
      <c r="J32" s="67"/>
    </row>
    <row r="33" spans="1:10" x14ac:dyDescent="0.25">
      <c r="A33" s="59">
        <v>30</v>
      </c>
      <c r="B33" s="60">
        <v>130</v>
      </c>
      <c r="C33" s="60">
        <f t="shared" si="0"/>
        <v>3900</v>
      </c>
      <c r="D33" s="60"/>
      <c r="E33" s="61">
        <v>45404</v>
      </c>
      <c r="F33" s="60" t="s">
        <v>60</v>
      </c>
      <c r="G33" s="68" t="s">
        <v>90</v>
      </c>
      <c r="H33" s="62"/>
      <c r="I33" s="151"/>
      <c r="J33" s="69"/>
    </row>
    <row r="34" spans="1:10" x14ac:dyDescent="0.25">
      <c r="A34" s="53">
        <v>35</v>
      </c>
      <c r="B34" s="54">
        <v>130</v>
      </c>
      <c r="C34" s="54">
        <f t="shared" si="0"/>
        <v>4550</v>
      </c>
      <c r="D34" s="54"/>
      <c r="E34" s="55">
        <v>45423</v>
      </c>
      <c r="F34" s="54" t="s">
        <v>60</v>
      </c>
      <c r="G34" s="66" t="s">
        <v>90</v>
      </c>
      <c r="H34" s="56"/>
      <c r="I34" s="150"/>
      <c r="J34" s="67"/>
    </row>
    <row r="35" spans="1:10" x14ac:dyDescent="0.25">
      <c r="A35" s="59">
        <v>40</v>
      </c>
      <c r="B35" s="60">
        <v>130</v>
      </c>
      <c r="C35" s="60">
        <f t="shared" si="0"/>
        <v>5200</v>
      </c>
      <c r="D35" s="60"/>
      <c r="E35" s="61">
        <v>45427</v>
      </c>
      <c r="F35" s="60" t="s">
        <v>60</v>
      </c>
      <c r="G35" s="68" t="s">
        <v>90</v>
      </c>
      <c r="H35" s="62"/>
      <c r="I35" s="151"/>
      <c r="J35" s="69"/>
    </row>
    <row r="36" spans="1:10" x14ac:dyDescent="0.25">
      <c r="A36" s="53">
        <v>35</v>
      </c>
      <c r="B36" s="54">
        <v>130</v>
      </c>
      <c r="C36" s="54">
        <f t="shared" si="0"/>
        <v>4550</v>
      </c>
      <c r="D36" s="54"/>
      <c r="E36" s="55">
        <v>45433</v>
      </c>
      <c r="F36" s="54" t="s">
        <v>60</v>
      </c>
      <c r="G36" s="66" t="s">
        <v>90</v>
      </c>
      <c r="H36" s="56"/>
      <c r="I36" s="150"/>
      <c r="J36" s="67"/>
    </row>
    <row r="37" spans="1:10" x14ac:dyDescent="0.25">
      <c r="A37" s="59">
        <v>110</v>
      </c>
      <c r="B37" s="60">
        <v>130</v>
      </c>
      <c r="C37" s="60">
        <f t="shared" si="0"/>
        <v>14300</v>
      </c>
      <c r="D37" s="60"/>
      <c r="E37" s="61">
        <v>45447</v>
      </c>
      <c r="F37" s="60" t="s">
        <v>60</v>
      </c>
      <c r="G37" s="68" t="s">
        <v>90</v>
      </c>
      <c r="H37" s="62"/>
      <c r="I37" s="151"/>
      <c r="J37" s="69"/>
    </row>
    <row r="38" spans="1:10" x14ac:dyDescent="0.25">
      <c r="A38" s="53">
        <v>40</v>
      </c>
      <c r="B38" s="54">
        <v>130</v>
      </c>
      <c r="C38" s="54">
        <f t="shared" si="0"/>
        <v>5200</v>
      </c>
      <c r="D38" s="54"/>
      <c r="E38" s="55">
        <v>45449</v>
      </c>
      <c r="F38" s="54" t="s">
        <v>60</v>
      </c>
      <c r="G38" s="66" t="s">
        <v>90</v>
      </c>
      <c r="H38" s="56"/>
      <c r="I38" s="150"/>
      <c r="J38" s="67"/>
    </row>
    <row r="39" spans="1:10" x14ac:dyDescent="0.25">
      <c r="A39" s="59">
        <v>45</v>
      </c>
      <c r="B39" s="60">
        <v>130</v>
      </c>
      <c r="C39" s="60">
        <f t="shared" si="0"/>
        <v>5850</v>
      </c>
      <c r="D39" s="60"/>
      <c r="E39" s="61">
        <v>45452</v>
      </c>
      <c r="F39" s="60" t="s">
        <v>60</v>
      </c>
      <c r="G39" s="68" t="s">
        <v>90</v>
      </c>
      <c r="H39" s="62"/>
      <c r="I39" s="151"/>
      <c r="J39" s="69"/>
    </row>
    <row r="40" spans="1:10" x14ac:dyDescent="0.25">
      <c r="A40" s="53">
        <v>40</v>
      </c>
      <c r="B40" s="54">
        <v>130</v>
      </c>
      <c r="C40" s="54">
        <f t="shared" si="0"/>
        <v>5200</v>
      </c>
      <c r="D40" s="54"/>
      <c r="E40" s="55">
        <v>45452</v>
      </c>
      <c r="F40" s="54" t="s">
        <v>60</v>
      </c>
      <c r="G40" s="66" t="s">
        <v>90</v>
      </c>
      <c r="H40" s="97">
        <v>50000</v>
      </c>
      <c r="I40" s="281">
        <v>3578</v>
      </c>
      <c r="J40" s="282">
        <v>45488</v>
      </c>
    </row>
    <row r="41" spans="1:10" x14ac:dyDescent="0.25">
      <c r="A41" s="59">
        <v>40</v>
      </c>
      <c r="B41" s="60">
        <v>130</v>
      </c>
      <c r="C41" s="60">
        <f t="shared" si="0"/>
        <v>5200</v>
      </c>
      <c r="D41" s="60"/>
      <c r="E41" s="61">
        <v>45470</v>
      </c>
      <c r="F41" s="60" t="s">
        <v>60</v>
      </c>
      <c r="G41" s="68" t="s">
        <v>90</v>
      </c>
      <c r="H41" s="283">
        <v>100000</v>
      </c>
      <c r="I41" s="284">
        <v>3633</v>
      </c>
      <c r="J41" s="285">
        <v>45494</v>
      </c>
    </row>
    <row r="42" spans="1:10" x14ac:dyDescent="0.25">
      <c r="A42" s="53">
        <v>60</v>
      </c>
      <c r="B42" s="54">
        <v>140</v>
      </c>
      <c r="C42" s="54">
        <f t="shared" si="0"/>
        <v>8400</v>
      </c>
      <c r="D42" s="54"/>
      <c r="E42" s="55">
        <v>45487</v>
      </c>
      <c r="F42" s="54" t="s">
        <v>60</v>
      </c>
      <c r="G42" s="66" t="s">
        <v>90</v>
      </c>
      <c r="H42" s="56">
        <v>50000</v>
      </c>
      <c r="I42" s="150">
        <v>4138</v>
      </c>
      <c r="J42" s="67">
        <v>45554</v>
      </c>
    </row>
    <row r="43" spans="1:10" x14ac:dyDescent="0.25">
      <c r="A43" s="59">
        <v>30</v>
      </c>
      <c r="B43" s="60">
        <v>140</v>
      </c>
      <c r="C43" s="60">
        <f t="shared" si="0"/>
        <v>4200</v>
      </c>
      <c r="D43" s="60"/>
      <c r="E43" s="61">
        <v>45497</v>
      </c>
      <c r="F43" s="60" t="s">
        <v>60</v>
      </c>
      <c r="G43" s="68" t="s">
        <v>90</v>
      </c>
      <c r="H43" s="62">
        <v>50000</v>
      </c>
      <c r="I43" s="151">
        <v>4139</v>
      </c>
      <c r="J43" s="69">
        <v>45554</v>
      </c>
    </row>
    <row r="44" spans="1:10" x14ac:dyDescent="0.25">
      <c r="A44" s="53">
        <v>20</v>
      </c>
      <c r="B44" s="54">
        <v>350</v>
      </c>
      <c r="C44" s="54">
        <f t="shared" si="0"/>
        <v>7000</v>
      </c>
      <c r="D44" s="54"/>
      <c r="E44" s="55">
        <v>45525</v>
      </c>
      <c r="F44" s="54" t="s">
        <v>61</v>
      </c>
      <c r="G44" s="290" t="s">
        <v>209</v>
      </c>
      <c r="H44" s="56"/>
      <c r="I44" s="150"/>
      <c r="J44" s="67"/>
    </row>
    <row r="45" spans="1:10" x14ac:dyDescent="0.25">
      <c r="A45" s="59">
        <v>15</v>
      </c>
      <c r="B45" s="60">
        <v>150</v>
      </c>
      <c r="C45" s="60">
        <f t="shared" si="0"/>
        <v>2250</v>
      </c>
      <c r="D45" s="60"/>
      <c r="E45" s="61">
        <v>45525</v>
      </c>
      <c r="F45" s="60" t="s">
        <v>60</v>
      </c>
      <c r="G45" s="291" t="s">
        <v>209</v>
      </c>
      <c r="H45" s="62"/>
      <c r="I45" s="151"/>
      <c r="J45" s="69"/>
    </row>
    <row r="46" spans="1:10" x14ac:dyDescent="0.25">
      <c r="A46" s="53">
        <v>20</v>
      </c>
      <c r="B46" s="54">
        <v>350</v>
      </c>
      <c r="C46" s="54">
        <f t="shared" si="0"/>
        <v>7000</v>
      </c>
      <c r="D46" s="54"/>
      <c r="E46" s="55">
        <v>45538</v>
      </c>
      <c r="F46" s="54" t="s">
        <v>61</v>
      </c>
      <c r="G46" s="290" t="s">
        <v>209</v>
      </c>
      <c r="H46" s="56"/>
      <c r="I46" s="150"/>
      <c r="J46" s="67"/>
    </row>
    <row r="47" spans="1:10" x14ac:dyDescent="0.25">
      <c r="A47" s="59">
        <v>15</v>
      </c>
      <c r="B47" s="60">
        <v>150</v>
      </c>
      <c r="C47" s="60">
        <f t="shared" si="0"/>
        <v>2250</v>
      </c>
      <c r="D47" s="60"/>
      <c r="E47" s="61">
        <v>45538</v>
      </c>
      <c r="F47" s="60" t="s">
        <v>60</v>
      </c>
      <c r="G47" s="291" t="s">
        <v>209</v>
      </c>
      <c r="H47" s="62"/>
      <c r="I47" s="151"/>
      <c r="J47" s="69"/>
    </row>
    <row r="48" spans="1:10" x14ac:dyDescent="0.25">
      <c r="A48" s="53">
        <v>10</v>
      </c>
      <c r="B48" s="54">
        <v>350</v>
      </c>
      <c r="C48" s="54">
        <f t="shared" si="0"/>
        <v>3500</v>
      </c>
      <c r="D48" s="54"/>
      <c r="E48" s="55">
        <v>45544</v>
      </c>
      <c r="F48" s="54" t="s">
        <v>61</v>
      </c>
      <c r="G48" s="290" t="s">
        <v>209</v>
      </c>
      <c r="H48" s="56"/>
      <c r="I48" s="150"/>
      <c r="J48" s="67"/>
    </row>
    <row r="49" spans="1:10" x14ac:dyDescent="0.25">
      <c r="A49" s="59">
        <v>7</v>
      </c>
      <c r="B49" s="60">
        <v>150</v>
      </c>
      <c r="C49" s="60">
        <f t="shared" si="0"/>
        <v>1050</v>
      </c>
      <c r="D49" s="60"/>
      <c r="E49" s="61">
        <v>45544</v>
      </c>
      <c r="F49" s="60" t="s">
        <v>60</v>
      </c>
      <c r="G49" s="291" t="s">
        <v>209</v>
      </c>
      <c r="H49" s="62"/>
      <c r="I49" s="151"/>
      <c r="J49" s="69"/>
    </row>
    <row r="50" spans="1:10" x14ac:dyDescent="0.25">
      <c r="A50" s="53">
        <v>15</v>
      </c>
      <c r="B50" s="54">
        <v>150</v>
      </c>
      <c r="C50" s="54">
        <f t="shared" si="0"/>
        <v>2250</v>
      </c>
      <c r="D50" s="54"/>
      <c r="E50" s="55">
        <v>45558</v>
      </c>
      <c r="F50" s="54" t="s">
        <v>60</v>
      </c>
      <c r="G50" s="66" t="s">
        <v>90</v>
      </c>
      <c r="H50" s="56"/>
      <c r="I50" s="150"/>
      <c r="J50" s="67"/>
    </row>
    <row r="51" spans="1:10" x14ac:dyDescent="0.25">
      <c r="A51" s="59">
        <v>20</v>
      </c>
      <c r="B51" s="60">
        <v>150</v>
      </c>
      <c r="C51" s="60">
        <f t="shared" si="0"/>
        <v>3000</v>
      </c>
      <c r="D51" s="60"/>
      <c r="E51" s="61">
        <v>45571</v>
      </c>
      <c r="F51" s="60" t="s">
        <v>60</v>
      </c>
      <c r="G51" s="68" t="s">
        <v>90</v>
      </c>
      <c r="H51" s="62"/>
      <c r="I51" s="151"/>
      <c r="J51" s="69"/>
    </row>
    <row r="52" spans="1:10" x14ac:dyDescent="0.25">
      <c r="A52" s="53">
        <v>22</v>
      </c>
      <c r="B52" s="54">
        <v>150</v>
      </c>
      <c r="C52" s="54">
        <f t="shared" si="0"/>
        <v>3300</v>
      </c>
      <c r="D52" s="54"/>
      <c r="E52" s="55">
        <v>45579</v>
      </c>
      <c r="F52" s="54" t="s">
        <v>60</v>
      </c>
      <c r="G52" s="66" t="s">
        <v>90</v>
      </c>
      <c r="H52" s="56"/>
      <c r="I52" s="150"/>
      <c r="J52" s="67"/>
    </row>
    <row r="53" spans="1:10" x14ac:dyDescent="0.25">
      <c r="A53" s="59">
        <v>15</v>
      </c>
      <c r="B53" s="60">
        <v>150</v>
      </c>
      <c r="C53" s="60">
        <f t="shared" si="0"/>
        <v>2250</v>
      </c>
      <c r="D53" s="60"/>
      <c r="E53" s="61">
        <v>45586</v>
      </c>
      <c r="F53" s="60" t="s">
        <v>60</v>
      </c>
      <c r="G53" s="68" t="s">
        <v>90</v>
      </c>
      <c r="H53" s="62"/>
      <c r="I53" s="151"/>
      <c r="J53" s="69"/>
    </row>
    <row r="54" spans="1:10" x14ac:dyDescent="0.25">
      <c r="A54" s="53">
        <v>30</v>
      </c>
      <c r="B54" s="54">
        <v>150</v>
      </c>
      <c r="C54" s="54">
        <f t="shared" si="0"/>
        <v>4500</v>
      </c>
      <c r="D54" s="54"/>
      <c r="E54" s="55">
        <v>45589</v>
      </c>
      <c r="F54" s="54" t="s">
        <v>60</v>
      </c>
      <c r="G54" s="66" t="s">
        <v>90</v>
      </c>
      <c r="H54" s="56"/>
      <c r="I54" s="150"/>
      <c r="J54" s="67"/>
    </row>
    <row r="55" spans="1:10" ht="58.5" customHeight="1" x14ac:dyDescent="0.25">
      <c r="A55" s="346">
        <v>1</v>
      </c>
      <c r="B55" s="347">
        <v>135350</v>
      </c>
      <c r="C55" s="347">
        <f t="shared" si="0"/>
        <v>135350</v>
      </c>
      <c r="D55" s="347"/>
      <c r="E55" s="348">
        <v>45686</v>
      </c>
      <c r="F55" s="349" t="s">
        <v>241</v>
      </c>
      <c r="G55" s="350"/>
      <c r="H55" s="351"/>
      <c r="I55" s="352"/>
      <c r="J55" s="353"/>
    </row>
    <row r="56" spans="1:10" x14ac:dyDescent="0.25">
      <c r="A56" s="53"/>
      <c r="B56" s="54"/>
      <c r="C56" s="54">
        <f t="shared" si="0"/>
        <v>0</v>
      </c>
      <c r="D56" s="54"/>
      <c r="E56" s="55"/>
      <c r="F56" s="54"/>
      <c r="G56" s="66"/>
      <c r="H56" s="56"/>
      <c r="I56" s="150"/>
      <c r="J56" s="67"/>
    </row>
    <row r="57" spans="1:10" x14ac:dyDescent="0.25">
      <c r="A57" s="59"/>
      <c r="B57" s="60"/>
      <c r="C57" s="60">
        <f t="shared" si="0"/>
        <v>0</v>
      </c>
      <c r="D57" s="60"/>
      <c r="E57" s="61"/>
      <c r="F57" s="60"/>
      <c r="G57" s="68"/>
      <c r="H57" s="62"/>
      <c r="I57" s="151"/>
      <c r="J57" s="69"/>
    </row>
    <row r="58" spans="1:10" x14ac:dyDescent="0.25">
      <c r="A58" s="53"/>
      <c r="B58" s="54"/>
      <c r="C58" s="54">
        <f t="shared" si="0"/>
        <v>0</v>
      </c>
      <c r="D58" s="54"/>
      <c r="E58" s="55"/>
      <c r="F58" s="54"/>
      <c r="G58" s="66"/>
      <c r="H58" s="56"/>
      <c r="I58" s="150"/>
      <c r="J58" s="67"/>
    </row>
    <row r="59" spans="1:10" x14ac:dyDescent="0.25">
      <c r="A59" s="59"/>
      <c r="B59" s="60"/>
      <c r="C59" s="60">
        <f t="shared" si="0"/>
        <v>0</v>
      </c>
      <c r="D59" s="60"/>
      <c r="E59" s="61"/>
      <c r="F59" s="60"/>
      <c r="G59" s="68"/>
      <c r="H59" s="62"/>
      <c r="I59" s="151"/>
      <c r="J59" s="69"/>
    </row>
    <row r="60" spans="1:10" x14ac:dyDescent="0.25">
      <c r="A60" s="53"/>
      <c r="B60" s="54"/>
      <c r="C60" s="54">
        <f t="shared" si="0"/>
        <v>0</v>
      </c>
      <c r="D60" s="54"/>
      <c r="E60" s="55"/>
      <c r="F60" s="54"/>
      <c r="G60" s="66"/>
      <c r="H60" s="56"/>
      <c r="I60" s="150"/>
      <c r="J60" s="67"/>
    </row>
    <row r="61" spans="1:10" x14ac:dyDescent="0.25">
      <c r="A61" s="59"/>
      <c r="B61" s="60"/>
      <c r="C61" s="60">
        <f t="shared" si="0"/>
        <v>0</v>
      </c>
      <c r="D61" s="60"/>
      <c r="E61" s="61"/>
      <c r="F61" s="60"/>
      <c r="G61" s="68"/>
      <c r="H61" s="62"/>
      <c r="I61" s="151"/>
      <c r="J61" s="69"/>
    </row>
    <row r="62" spans="1:10" x14ac:dyDescent="0.25">
      <c r="A62" s="53"/>
      <c r="B62" s="54"/>
      <c r="C62" s="54">
        <f t="shared" si="0"/>
        <v>0</v>
      </c>
      <c r="D62" s="54"/>
      <c r="E62" s="55"/>
      <c r="F62" s="54"/>
      <c r="G62" s="66"/>
      <c r="H62" s="56"/>
      <c r="I62" s="150"/>
      <c r="J62" s="67"/>
    </row>
    <row r="63" spans="1:10" x14ac:dyDescent="0.25">
      <c r="A63" s="59"/>
      <c r="B63" s="60"/>
      <c r="C63" s="60">
        <f t="shared" si="0"/>
        <v>0</v>
      </c>
      <c r="D63" s="60"/>
      <c r="E63" s="61"/>
      <c r="F63" s="60"/>
      <c r="G63" s="68"/>
      <c r="H63" s="62"/>
      <c r="I63" s="151"/>
      <c r="J63" s="69"/>
    </row>
    <row r="64" spans="1:10" x14ac:dyDescent="0.25">
      <c r="A64" s="53"/>
      <c r="B64" s="54"/>
      <c r="C64" s="54">
        <f t="shared" si="0"/>
        <v>0</v>
      </c>
      <c r="D64" s="54"/>
      <c r="E64" s="55"/>
      <c r="F64" s="54"/>
      <c r="G64" s="66"/>
      <c r="H64" s="56"/>
      <c r="I64" s="150"/>
      <c r="J64" s="67"/>
    </row>
    <row r="65" spans="1:10" x14ac:dyDescent="0.25">
      <c r="A65" s="59"/>
      <c r="B65" s="60"/>
      <c r="C65" s="60">
        <f t="shared" si="0"/>
        <v>0</v>
      </c>
      <c r="D65" s="60"/>
      <c r="E65" s="61"/>
      <c r="F65" s="60"/>
      <c r="G65" s="68"/>
      <c r="H65" s="62"/>
      <c r="I65" s="151"/>
      <c r="J65" s="69"/>
    </row>
    <row r="66" spans="1:10" x14ac:dyDescent="0.25">
      <c r="A66" s="53"/>
      <c r="B66" s="54"/>
      <c r="C66" s="54">
        <f t="shared" si="0"/>
        <v>0</v>
      </c>
      <c r="D66" s="54"/>
      <c r="E66" s="55"/>
      <c r="F66" s="54"/>
      <c r="G66" s="66"/>
      <c r="H66" s="56"/>
      <c r="I66" s="150"/>
      <c r="J66" s="67"/>
    </row>
    <row r="67" spans="1:10" x14ac:dyDescent="0.25">
      <c r="A67" s="59"/>
      <c r="B67" s="60"/>
      <c r="C67" s="60">
        <f t="shared" si="0"/>
        <v>0</v>
      </c>
      <c r="D67" s="60"/>
      <c r="E67" s="61"/>
      <c r="F67" s="60"/>
      <c r="G67" s="68"/>
      <c r="H67" s="62"/>
      <c r="I67" s="151"/>
      <c r="J67" s="69"/>
    </row>
    <row r="68" spans="1:10" x14ac:dyDescent="0.25">
      <c r="A68" s="53"/>
      <c r="B68" s="54"/>
      <c r="C68" s="54">
        <f t="shared" si="0"/>
        <v>0</v>
      </c>
      <c r="D68" s="54"/>
      <c r="E68" s="55"/>
      <c r="F68" s="54"/>
      <c r="G68" s="66"/>
      <c r="H68" s="56"/>
      <c r="I68" s="150"/>
      <c r="J68" s="67"/>
    </row>
    <row r="69" spans="1:10" x14ac:dyDescent="0.25">
      <c r="A69" s="59"/>
      <c r="B69" s="60"/>
      <c r="C69" s="60">
        <f t="shared" si="0"/>
        <v>0</v>
      </c>
      <c r="D69" s="60"/>
      <c r="E69" s="61"/>
      <c r="F69" s="60"/>
      <c r="G69" s="68"/>
      <c r="H69" s="62"/>
      <c r="I69" s="151"/>
      <c r="J69" s="69"/>
    </row>
    <row r="70" spans="1:10" x14ac:dyDescent="0.25">
      <c r="A70" s="53"/>
      <c r="B70" s="54"/>
      <c r="C70" s="54">
        <f t="shared" si="0"/>
        <v>0</v>
      </c>
      <c r="D70" s="54"/>
      <c r="E70" s="55"/>
      <c r="F70" s="54"/>
      <c r="G70" s="66"/>
      <c r="H70" s="56"/>
      <c r="I70" s="150"/>
      <c r="J70" s="67"/>
    </row>
    <row r="71" spans="1:10" x14ac:dyDescent="0.25">
      <c r="A71" s="59"/>
      <c r="B71" s="60"/>
      <c r="C71" s="60">
        <f t="shared" si="0"/>
        <v>0</v>
      </c>
      <c r="D71" s="60"/>
      <c r="E71" s="61"/>
      <c r="F71" s="60"/>
      <c r="G71" s="68"/>
      <c r="H71" s="62"/>
      <c r="I71" s="151"/>
      <c r="J71" s="69"/>
    </row>
    <row r="72" spans="1:10" x14ac:dyDescent="0.25">
      <c r="A72" s="53"/>
      <c r="B72" s="54"/>
      <c r="C72" s="54">
        <f t="shared" ref="C72:C135" si="1">A72*B72</f>
        <v>0</v>
      </c>
      <c r="D72" s="54"/>
      <c r="E72" s="55"/>
      <c r="F72" s="54"/>
      <c r="G72" s="66"/>
      <c r="H72" s="56"/>
      <c r="I72" s="150"/>
      <c r="J72" s="67"/>
    </row>
    <row r="73" spans="1:10" x14ac:dyDescent="0.25">
      <c r="A73" s="59"/>
      <c r="B73" s="60"/>
      <c r="C73" s="60">
        <f t="shared" si="1"/>
        <v>0</v>
      </c>
      <c r="D73" s="60"/>
      <c r="E73" s="61"/>
      <c r="F73" s="60"/>
      <c r="G73" s="68"/>
      <c r="H73" s="62"/>
      <c r="I73" s="151"/>
      <c r="J73" s="69"/>
    </row>
    <row r="74" spans="1:10" x14ac:dyDescent="0.25">
      <c r="A74" s="53"/>
      <c r="B74" s="54"/>
      <c r="C74" s="54">
        <f t="shared" si="1"/>
        <v>0</v>
      </c>
      <c r="D74" s="54"/>
      <c r="E74" s="55"/>
      <c r="F74" s="54"/>
      <c r="G74" s="66"/>
      <c r="H74" s="56"/>
      <c r="I74" s="150"/>
      <c r="J74" s="67"/>
    </row>
    <row r="75" spans="1:10" x14ac:dyDescent="0.25">
      <c r="A75" s="59"/>
      <c r="B75" s="60"/>
      <c r="C75" s="60">
        <f t="shared" si="1"/>
        <v>0</v>
      </c>
      <c r="D75" s="60"/>
      <c r="E75" s="61"/>
      <c r="F75" s="60"/>
      <c r="G75" s="68"/>
      <c r="H75" s="62"/>
      <c r="I75" s="151"/>
      <c r="J75" s="69"/>
    </row>
    <row r="76" spans="1:10" x14ac:dyDescent="0.25">
      <c r="A76" s="53"/>
      <c r="B76" s="54"/>
      <c r="C76" s="54">
        <f t="shared" si="1"/>
        <v>0</v>
      </c>
      <c r="D76" s="54"/>
      <c r="E76" s="55"/>
      <c r="F76" s="54"/>
      <c r="G76" s="66"/>
      <c r="H76" s="56"/>
      <c r="I76" s="150"/>
      <c r="J76" s="67"/>
    </row>
    <row r="77" spans="1:10" x14ac:dyDescent="0.25">
      <c r="A77" s="59"/>
      <c r="B77" s="60"/>
      <c r="C77" s="60">
        <f t="shared" si="1"/>
        <v>0</v>
      </c>
      <c r="D77" s="60"/>
      <c r="E77" s="61"/>
      <c r="F77" s="60"/>
      <c r="G77" s="68"/>
      <c r="H77" s="62"/>
      <c r="I77" s="151"/>
      <c r="J77" s="69"/>
    </row>
    <row r="78" spans="1:10" x14ac:dyDescent="0.25">
      <c r="A78" s="53"/>
      <c r="B78" s="54"/>
      <c r="C78" s="54">
        <f t="shared" si="1"/>
        <v>0</v>
      </c>
      <c r="D78" s="54"/>
      <c r="E78" s="55"/>
      <c r="F78" s="54"/>
      <c r="G78" s="66"/>
      <c r="H78" s="56"/>
      <c r="I78" s="150"/>
      <c r="J78" s="67"/>
    </row>
    <row r="79" spans="1:10" x14ac:dyDescent="0.25">
      <c r="A79" s="59"/>
      <c r="B79" s="60"/>
      <c r="C79" s="60">
        <f t="shared" si="1"/>
        <v>0</v>
      </c>
      <c r="D79" s="60"/>
      <c r="E79" s="61"/>
      <c r="F79" s="60"/>
      <c r="G79" s="68"/>
      <c r="H79" s="62"/>
      <c r="I79" s="151"/>
      <c r="J79" s="69"/>
    </row>
    <row r="80" spans="1:10" x14ac:dyDescent="0.25">
      <c r="A80" s="53"/>
      <c r="B80" s="54"/>
      <c r="C80" s="54">
        <f t="shared" si="1"/>
        <v>0</v>
      </c>
      <c r="D80" s="54"/>
      <c r="E80" s="55"/>
      <c r="F80" s="54"/>
      <c r="G80" s="66"/>
      <c r="H80" s="56"/>
      <c r="I80" s="150"/>
      <c r="J80" s="67"/>
    </row>
    <row r="81" spans="1:10" x14ac:dyDescent="0.25">
      <c r="A81" s="59"/>
      <c r="B81" s="60"/>
      <c r="C81" s="60">
        <f t="shared" si="1"/>
        <v>0</v>
      </c>
      <c r="D81" s="60"/>
      <c r="E81" s="61"/>
      <c r="F81" s="60"/>
      <c r="G81" s="68"/>
      <c r="H81" s="62"/>
      <c r="I81" s="151"/>
      <c r="J81" s="69"/>
    </row>
    <row r="82" spans="1:10" x14ac:dyDescent="0.25">
      <c r="A82" s="53"/>
      <c r="B82" s="54"/>
      <c r="C82" s="54">
        <f t="shared" si="1"/>
        <v>0</v>
      </c>
      <c r="D82" s="54"/>
      <c r="E82" s="55"/>
      <c r="F82" s="54"/>
      <c r="G82" s="66"/>
      <c r="H82" s="56"/>
      <c r="I82" s="150"/>
      <c r="J82" s="67"/>
    </row>
    <row r="83" spans="1:10" x14ac:dyDescent="0.25">
      <c r="A83" s="59"/>
      <c r="B83" s="60"/>
      <c r="C83" s="60">
        <f t="shared" si="1"/>
        <v>0</v>
      </c>
      <c r="D83" s="60"/>
      <c r="E83" s="61"/>
      <c r="F83" s="60"/>
      <c r="G83" s="68"/>
      <c r="H83" s="62"/>
      <c r="I83" s="151"/>
      <c r="J83" s="69"/>
    </row>
    <row r="84" spans="1:10" x14ac:dyDescent="0.25">
      <c r="A84" s="53"/>
      <c r="B84" s="54"/>
      <c r="C84" s="54">
        <f t="shared" si="1"/>
        <v>0</v>
      </c>
      <c r="D84" s="54"/>
      <c r="E84" s="55"/>
      <c r="F84" s="54"/>
      <c r="G84" s="66"/>
      <c r="H84" s="56"/>
      <c r="I84" s="150"/>
      <c r="J84" s="67"/>
    </row>
    <row r="85" spans="1:10" x14ac:dyDescent="0.25">
      <c r="A85" s="59"/>
      <c r="B85" s="60"/>
      <c r="C85" s="60">
        <f t="shared" si="1"/>
        <v>0</v>
      </c>
      <c r="D85" s="60"/>
      <c r="E85" s="61"/>
      <c r="F85" s="60"/>
      <c r="G85" s="68"/>
      <c r="H85" s="62"/>
      <c r="I85" s="151"/>
      <c r="J85" s="69"/>
    </row>
    <row r="86" spans="1:10" x14ac:dyDescent="0.25">
      <c r="A86" s="53"/>
      <c r="B86" s="54"/>
      <c r="C86" s="54">
        <f t="shared" si="1"/>
        <v>0</v>
      </c>
      <c r="D86" s="54"/>
      <c r="E86" s="55"/>
      <c r="F86" s="54"/>
      <c r="G86" s="66"/>
      <c r="H86" s="56"/>
      <c r="I86" s="150"/>
      <c r="J86" s="67"/>
    </row>
    <row r="87" spans="1:10" x14ac:dyDescent="0.25">
      <c r="A87" s="59"/>
      <c r="B87" s="60"/>
      <c r="C87" s="60">
        <f t="shared" si="1"/>
        <v>0</v>
      </c>
      <c r="D87" s="60"/>
      <c r="E87" s="61"/>
      <c r="F87" s="60"/>
      <c r="G87" s="68"/>
      <c r="H87" s="62"/>
      <c r="I87" s="151"/>
      <c r="J87" s="69"/>
    </row>
    <row r="88" spans="1:10" x14ac:dyDescent="0.25">
      <c r="A88" s="53"/>
      <c r="B88" s="54"/>
      <c r="C88" s="54">
        <f t="shared" si="1"/>
        <v>0</v>
      </c>
      <c r="D88" s="54"/>
      <c r="E88" s="55"/>
      <c r="F88" s="54"/>
      <c r="G88" s="66"/>
      <c r="H88" s="56"/>
      <c r="I88" s="150"/>
      <c r="J88" s="67"/>
    </row>
    <row r="89" spans="1:10" x14ac:dyDescent="0.25">
      <c r="A89" s="59"/>
      <c r="B89" s="60"/>
      <c r="C89" s="60">
        <f t="shared" si="1"/>
        <v>0</v>
      </c>
      <c r="D89" s="60"/>
      <c r="E89" s="61"/>
      <c r="F89" s="60"/>
      <c r="G89" s="68"/>
      <c r="H89" s="62"/>
      <c r="I89" s="151"/>
      <c r="J89" s="69"/>
    </row>
    <row r="90" spans="1:10" x14ac:dyDescent="0.25">
      <c r="A90" s="53"/>
      <c r="B90" s="54"/>
      <c r="C90" s="54">
        <f t="shared" si="1"/>
        <v>0</v>
      </c>
      <c r="D90" s="54"/>
      <c r="E90" s="55"/>
      <c r="F90" s="54"/>
      <c r="G90" s="66"/>
      <c r="H90" s="56"/>
      <c r="I90" s="150"/>
      <c r="J90" s="67"/>
    </row>
    <row r="91" spans="1:10" x14ac:dyDescent="0.25">
      <c r="A91" s="59"/>
      <c r="B91" s="60"/>
      <c r="C91" s="60">
        <f t="shared" si="1"/>
        <v>0</v>
      </c>
      <c r="D91" s="60"/>
      <c r="E91" s="61"/>
      <c r="F91" s="60"/>
      <c r="G91" s="68"/>
      <c r="H91" s="62"/>
      <c r="I91" s="151"/>
      <c r="J91" s="69"/>
    </row>
    <row r="92" spans="1:10" x14ac:dyDescent="0.25">
      <c r="A92" s="53"/>
      <c r="B92" s="54"/>
      <c r="C92" s="54">
        <f t="shared" si="1"/>
        <v>0</v>
      </c>
      <c r="D92" s="54"/>
      <c r="E92" s="55"/>
      <c r="F92" s="54"/>
      <c r="G92" s="66"/>
      <c r="H92" s="56"/>
      <c r="I92" s="150"/>
      <c r="J92" s="67"/>
    </row>
    <row r="93" spans="1:10" x14ac:dyDescent="0.25">
      <c r="A93" s="59"/>
      <c r="B93" s="60"/>
      <c r="C93" s="60">
        <f t="shared" si="1"/>
        <v>0</v>
      </c>
      <c r="D93" s="60"/>
      <c r="E93" s="61"/>
      <c r="F93" s="60"/>
      <c r="G93" s="68"/>
      <c r="H93" s="62"/>
      <c r="I93" s="151"/>
      <c r="J93" s="69"/>
    </row>
    <row r="94" spans="1:10" x14ac:dyDescent="0.25">
      <c r="A94" s="53"/>
      <c r="B94" s="54"/>
      <c r="C94" s="54">
        <f t="shared" si="1"/>
        <v>0</v>
      </c>
      <c r="D94" s="54"/>
      <c r="E94" s="55"/>
      <c r="F94" s="54"/>
      <c r="G94" s="66"/>
      <c r="H94" s="56"/>
      <c r="I94" s="150"/>
      <c r="J94" s="67"/>
    </row>
    <row r="95" spans="1:10" x14ac:dyDescent="0.25">
      <c r="A95" s="59"/>
      <c r="B95" s="60"/>
      <c r="C95" s="60">
        <f t="shared" si="1"/>
        <v>0</v>
      </c>
      <c r="D95" s="60"/>
      <c r="E95" s="61"/>
      <c r="F95" s="60"/>
      <c r="G95" s="68"/>
      <c r="H95" s="62"/>
      <c r="I95" s="151"/>
      <c r="J95" s="69"/>
    </row>
    <row r="96" spans="1:10" x14ac:dyDescent="0.25">
      <c r="A96" s="53"/>
      <c r="B96" s="54"/>
      <c r="C96" s="54">
        <f t="shared" si="1"/>
        <v>0</v>
      </c>
      <c r="D96" s="54"/>
      <c r="E96" s="55"/>
      <c r="F96" s="54"/>
      <c r="G96" s="66"/>
      <c r="H96" s="56"/>
      <c r="I96" s="150"/>
      <c r="J96" s="67"/>
    </row>
    <row r="97" spans="1:10" x14ac:dyDescent="0.25">
      <c r="A97" s="59"/>
      <c r="B97" s="60"/>
      <c r="C97" s="60">
        <f t="shared" si="1"/>
        <v>0</v>
      </c>
      <c r="D97" s="60"/>
      <c r="E97" s="61"/>
      <c r="F97" s="60"/>
      <c r="G97" s="68"/>
      <c r="H97" s="62"/>
      <c r="I97" s="151"/>
      <c r="J97" s="69"/>
    </row>
    <row r="98" spans="1:10" x14ac:dyDescent="0.25">
      <c r="A98" s="53"/>
      <c r="B98" s="54"/>
      <c r="C98" s="54">
        <f t="shared" si="1"/>
        <v>0</v>
      </c>
      <c r="D98" s="54"/>
      <c r="E98" s="55"/>
      <c r="F98" s="54"/>
      <c r="G98" s="66"/>
      <c r="H98" s="56"/>
      <c r="I98" s="150"/>
      <c r="J98" s="67"/>
    </row>
    <row r="99" spans="1:10" x14ac:dyDescent="0.25">
      <c r="A99" s="59"/>
      <c r="B99" s="60"/>
      <c r="C99" s="60">
        <f t="shared" si="1"/>
        <v>0</v>
      </c>
      <c r="D99" s="60"/>
      <c r="E99" s="61"/>
      <c r="F99" s="60"/>
      <c r="G99" s="68"/>
      <c r="H99" s="62"/>
      <c r="I99" s="151"/>
      <c r="J99" s="69"/>
    </row>
    <row r="100" spans="1:10" x14ac:dyDescent="0.25">
      <c r="A100" s="53"/>
      <c r="B100" s="54"/>
      <c r="C100" s="54">
        <f t="shared" si="1"/>
        <v>0</v>
      </c>
      <c r="D100" s="54"/>
      <c r="E100" s="55"/>
      <c r="F100" s="54"/>
      <c r="G100" s="66"/>
      <c r="H100" s="56"/>
      <c r="I100" s="150"/>
      <c r="J100" s="67"/>
    </row>
    <row r="101" spans="1:10" x14ac:dyDescent="0.25">
      <c r="A101" s="59"/>
      <c r="B101" s="60"/>
      <c r="C101" s="60">
        <f t="shared" si="1"/>
        <v>0</v>
      </c>
      <c r="D101" s="60"/>
      <c r="E101" s="61"/>
      <c r="F101" s="60"/>
      <c r="G101" s="68"/>
      <c r="H101" s="62"/>
      <c r="I101" s="151"/>
      <c r="J101" s="69"/>
    </row>
    <row r="102" spans="1:10" x14ac:dyDescent="0.25">
      <c r="A102" s="53"/>
      <c r="B102" s="54"/>
      <c r="C102" s="54">
        <f t="shared" si="1"/>
        <v>0</v>
      </c>
      <c r="D102" s="54"/>
      <c r="E102" s="55"/>
      <c r="F102" s="54"/>
      <c r="G102" s="66"/>
      <c r="H102" s="56"/>
      <c r="I102" s="150"/>
      <c r="J102" s="67"/>
    </row>
    <row r="103" spans="1:10" x14ac:dyDescent="0.25">
      <c r="A103" s="59"/>
      <c r="B103" s="60"/>
      <c r="C103" s="60">
        <f t="shared" si="1"/>
        <v>0</v>
      </c>
      <c r="D103" s="60"/>
      <c r="E103" s="61"/>
      <c r="F103" s="60"/>
      <c r="G103" s="68"/>
      <c r="H103" s="62"/>
      <c r="I103" s="151"/>
      <c r="J103" s="69"/>
    </row>
    <row r="104" spans="1:10" x14ac:dyDescent="0.25">
      <c r="A104" s="53"/>
      <c r="B104" s="54"/>
      <c r="C104" s="54">
        <f t="shared" si="1"/>
        <v>0</v>
      </c>
      <c r="D104" s="54"/>
      <c r="E104" s="55"/>
      <c r="F104" s="54"/>
      <c r="G104" s="66"/>
      <c r="H104" s="56"/>
      <c r="I104" s="150"/>
      <c r="J104" s="67"/>
    </row>
    <row r="105" spans="1:10" x14ac:dyDescent="0.25">
      <c r="A105" s="59"/>
      <c r="B105" s="60"/>
      <c r="C105" s="60">
        <f t="shared" si="1"/>
        <v>0</v>
      </c>
      <c r="D105" s="60"/>
      <c r="E105" s="61"/>
      <c r="F105" s="60"/>
      <c r="G105" s="68"/>
      <c r="H105" s="62"/>
      <c r="I105" s="151"/>
      <c r="J105" s="69"/>
    </row>
    <row r="106" spans="1:10" x14ac:dyDescent="0.25">
      <c r="A106" s="53"/>
      <c r="B106" s="54"/>
      <c r="C106" s="54">
        <f t="shared" si="1"/>
        <v>0</v>
      </c>
      <c r="D106" s="54"/>
      <c r="E106" s="55"/>
      <c r="F106" s="54"/>
      <c r="G106" s="66"/>
      <c r="H106" s="56"/>
      <c r="I106" s="150"/>
      <c r="J106" s="67"/>
    </row>
    <row r="107" spans="1:10" x14ac:dyDescent="0.25">
      <c r="A107" s="59"/>
      <c r="B107" s="60"/>
      <c r="C107" s="60">
        <f t="shared" si="1"/>
        <v>0</v>
      </c>
      <c r="D107" s="60"/>
      <c r="E107" s="61"/>
      <c r="F107" s="60"/>
      <c r="G107" s="68"/>
      <c r="H107" s="62"/>
      <c r="I107" s="151"/>
      <c r="J107" s="69"/>
    </row>
    <row r="108" spans="1:10" x14ac:dyDescent="0.25">
      <c r="A108" s="53"/>
      <c r="B108" s="54"/>
      <c r="C108" s="54">
        <f t="shared" si="1"/>
        <v>0</v>
      </c>
      <c r="D108" s="54"/>
      <c r="E108" s="55"/>
      <c r="F108" s="54"/>
      <c r="G108" s="66"/>
      <c r="H108" s="56"/>
      <c r="I108" s="150"/>
      <c r="J108" s="67"/>
    </row>
    <row r="109" spans="1:10" x14ac:dyDescent="0.25">
      <c r="A109" s="59"/>
      <c r="B109" s="60"/>
      <c r="C109" s="60">
        <f t="shared" si="1"/>
        <v>0</v>
      </c>
      <c r="D109" s="60"/>
      <c r="E109" s="61"/>
      <c r="F109" s="60"/>
      <c r="G109" s="68"/>
      <c r="H109" s="62"/>
      <c r="I109" s="151"/>
      <c r="J109" s="69"/>
    </row>
    <row r="110" spans="1:10" x14ac:dyDescent="0.25">
      <c r="A110" s="53"/>
      <c r="B110" s="54"/>
      <c r="C110" s="54">
        <f t="shared" si="1"/>
        <v>0</v>
      </c>
      <c r="D110" s="54"/>
      <c r="E110" s="55"/>
      <c r="F110" s="54"/>
      <c r="G110" s="66"/>
      <c r="H110" s="56"/>
      <c r="I110" s="150"/>
      <c r="J110" s="67"/>
    </row>
    <row r="111" spans="1:10" x14ac:dyDescent="0.25">
      <c r="A111" s="59"/>
      <c r="B111" s="60"/>
      <c r="C111" s="60">
        <f t="shared" si="1"/>
        <v>0</v>
      </c>
      <c r="D111" s="60"/>
      <c r="E111" s="61"/>
      <c r="F111" s="60"/>
      <c r="G111" s="68"/>
      <c r="H111" s="62"/>
      <c r="I111" s="151"/>
      <c r="J111" s="69"/>
    </row>
    <row r="112" spans="1:10" x14ac:dyDescent="0.25">
      <c r="A112" s="53"/>
      <c r="B112" s="54"/>
      <c r="C112" s="54">
        <f t="shared" si="1"/>
        <v>0</v>
      </c>
      <c r="D112" s="54"/>
      <c r="E112" s="55"/>
      <c r="F112" s="54"/>
      <c r="G112" s="66"/>
      <c r="H112" s="56"/>
      <c r="I112" s="150"/>
      <c r="J112" s="67"/>
    </row>
    <row r="113" spans="1:10" x14ac:dyDescent="0.25">
      <c r="A113" s="59"/>
      <c r="B113" s="60"/>
      <c r="C113" s="60">
        <f t="shared" si="1"/>
        <v>0</v>
      </c>
      <c r="D113" s="60"/>
      <c r="E113" s="61"/>
      <c r="F113" s="60"/>
      <c r="G113" s="68"/>
      <c r="H113" s="62"/>
      <c r="I113" s="151"/>
      <c r="J113" s="69"/>
    </row>
    <row r="114" spans="1:10" x14ac:dyDescent="0.25">
      <c r="A114" s="53"/>
      <c r="B114" s="54"/>
      <c r="C114" s="54">
        <f t="shared" si="1"/>
        <v>0</v>
      </c>
      <c r="D114" s="54"/>
      <c r="E114" s="55"/>
      <c r="F114" s="54"/>
      <c r="G114" s="66"/>
      <c r="H114" s="56"/>
      <c r="I114" s="150"/>
      <c r="J114" s="67"/>
    </row>
    <row r="115" spans="1:10" x14ac:dyDescent="0.25">
      <c r="A115" s="59"/>
      <c r="B115" s="60"/>
      <c r="C115" s="60">
        <f t="shared" si="1"/>
        <v>0</v>
      </c>
      <c r="D115" s="60"/>
      <c r="E115" s="61"/>
      <c r="F115" s="60"/>
      <c r="G115" s="68"/>
      <c r="H115" s="62"/>
      <c r="I115" s="151"/>
      <c r="J115" s="69"/>
    </row>
    <row r="116" spans="1:10" x14ac:dyDescent="0.25">
      <c r="A116" s="53"/>
      <c r="B116" s="54"/>
      <c r="C116" s="54">
        <f t="shared" si="1"/>
        <v>0</v>
      </c>
      <c r="D116" s="54"/>
      <c r="E116" s="55"/>
      <c r="F116" s="54"/>
      <c r="G116" s="66"/>
      <c r="H116" s="56"/>
      <c r="I116" s="150"/>
      <c r="J116" s="67"/>
    </row>
    <row r="117" spans="1:10" x14ac:dyDescent="0.25">
      <c r="A117" s="59"/>
      <c r="B117" s="60"/>
      <c r="C117" s="60">
        <f t="shared" si="1"/>
        <v>0</v>
      </c>
      <c r="D117" s="60"/>
      <c r="E117" s="61"/>
      <c r="F117" s="60"/>
      <c r="G117" s="68"/>
      <c r="H117" s="62"/>
      <c r="I117" s="151"/>
      <c r="J117" s="69"/>
    </row>
    <row r="118" spans="1:10" x14ac:dyDescent="0.25">
      <c r="A118" s="53"/>
      <c r="B118" s="54"/>
      <c r="C118" s="54">
        <f t="shared" si="1"/>
        <v>0</v>
      </c>
      <c r="D118" s="54"/>
      <c r="E118" s="55"/>
      <c r="F118" s="54"/>
      <c r="G118" s="66"/>
      <c r="H118" s="56"/>
      <c r="I118" s="150"/>
      <c r="J118" s="67"/>
    </row>
    <row r="119" spans="1:10" x14ac:dyDescent="0.25">
      <c r="A119" s="59"/>
      <c r="B119" s="60"/>
      <c r="C119" s="60">
        <f t="shared" si="1"/>
        <v>0</v>
      </c>
      <c r="D119" s="60"/>
      <c r="E119" s="61"/>
      <c r="F119" s="60"/>
      <c r="G119" s="68"/>
      <c r="H119" s="62"/>
      <c r="I119" s="151"/>
      <c r="J119" s="69"/>
    </row>
    <row r="120" spans="1:10" x14ac:dyDescent="0.25">
      <c r="A120" s="53"/>
      <c r="B120" s="54"/>
      <c r="C120" s="54">
        <f t="shared" si="1"/>
        <v>0</v>
      </c>
      <c r="D120" s="54"/>
      <c r="E120" s="55"/>
      <c r="F120" s="54"/>
      <c r="G120" s="66"/>
      <c r="H120" s="56"/>
      <c r="I120" s="150"/>
      <c r="J120" s="67"/>
    </row>
    <row r="121" spans="1:10" x14ac:dyDescent="0.25">
      <c r="A121" s="59"/>
      <c r="B121" s="60"/>
      <c r="C121" s="60">
        <f t="shared" si="1"/>
        <v>0</v>
      </c>
      <c r="D121" s="60"/>
      <c r="E121" s="61"/>
      <c r="F121" s="60"/>
      <c r="G121" s="68"/>
      <c r="H121" s="62"/>
      <c r="I121" s="151"/>
      <c r="J121" s="69"/>
    </row>
    <row r="122" spans="1:10" x14ac:dyDescent="0.25">
      <c r="A122" s="53"/>
      <c r="B122" s="54"/>
      <c r="C122" s="54">
        <f t="shared" si="1"/>
        <v>0</v>
      </c>
      <c r="D122" s="54"/>
      <c r="E122" s="55"/>
      <c r="F122" s="54"/>
      <c r="G122" s="66"/>
      <c r="H122" s="56"/>
      <c r="I122" s="150"/>
      <c r="J122" s="67"/>
    </row>
    <row r="123" spans="1:10" x14ac:dyDescent="0.25">
      <c r="A123" s="59"/>
      <c r="B123" s="60"/>
      <c r="C123" s="60">
        <f t="shared" si="1"/>
        <v>0</v>
      </c>
      <c r="D123" s="60"/>
      <c r="E123" s="61"/>
      <c r="F123" s="60"/>
      <c r="G123" s="68"/>
      <c r="H123" s="62"/>
      <c r="I123" s="151"/>
      <c r="J123" s="69"/>
    </row>
    <row r="124" spans="1:10" x14ac:dyDescent="0.25">
      <c r="A124" s="53"/>
      <c r="B124" s="54"/>
      <c r="C124" s="54">
        <f t="shared" si="1"/>
        <v>0</v>
      </c>
      <c r="D124" s="54"/>
      <c r="E124" s="55"/>
      <c r="F124" s="54"/>
      <c r="G124" s="66"/>
      <c r="H124" s="56"/>
      <c r="I124" s="150"/>
      <c r="J124" s="67"/>
    </row>
    <row r="125" spans="1:10" x14ac:dyDescent="0.25">
      <c r="A125" s="59"/>
      <c r="B125" s="60"/>
      <c r="C125" s="60">
        <f t="shared" si="1"/>
        <v>0</v>
      </c>
      <c r="D125" s="60"/>
      <c r="E125" s="61"/>
      <c r="F125" s="60"/>
      <c r="G125" s="68"/>
      <c r="H125" s="62"/>
      <c r="I125" s="151"/>
      <c r="J125" s="69"/>
    </row>
    <row r="126" spans="1:10" x14ac:dyDescent="0.25">
      <c r="A126" s="53"/>
      <c r="B126" s="54"/>
      <c r="C126" s="54">
        <f t="shared" si="1"/>
        <v>0</v>
      </c>
      <c r="D126" s="54"/>
      <c r="E126" s="55"/>
      <c r="F126" s="54"/>
      <c r="G126" s="66"/>
      <c r="H126" s="56"/>
      <c r="I126" s="150"/>
      <c r="J126" s="67"/>
    </row>
    <row r="127" spans="1:10" x14ac:dyDescent="0.25">
      <c r="A127" s="59"/>
      <c r="B127" s="60"/>
      <c r="C127" s="60">
        <f t="shared" si="1"/>
        <v>0</v>
      </c>
      <c r="D127" s="60"/>
      <c r="E127" s="61"/>
      <c r="F127" s="60"/>
      <c r="G127" s="68"/>
      <c r="H127" s="62"/>
      <c r="I127" s="151"/>
      <c r="J127" s="69"/>
    </row>
    <row r="128" spans="1:10" x14ac:dyDescent="0.25">
      <c r="A128" s="53"/>
      <c r="B128" s="54"/>
      <c r="C128" s="54">
        <f t="shared" si="1"/>
        <v>0</v>
      </c>
      <c r="D128" s="54"/>
      <c r="E128" s="55"/>
      <c r="F128" s="54"/>
      <c r="G128" s="66"/>
      <c r="H128" s="56"/>
      <c r="I128" s="150"/>
      <c r="J128" s="67"/>
    </row>
    <row r="129" spans="1:10" x14ac:dyDescent="0.25">
      <c r="A129" s="59"/>
      <c r="B129" s="60"/>
      <c r="C129" s="60">
        <f t="shared" si="1"/>
        <v>0</v>
      </c>
      <c r="D129" s="60"/>
      <c r="E129" s="61"/>
      <c r="F129" s="60"/>
      <c r="G129" s="68"/>
      <c r="H129" s="62"/>
      <c r="I129" s="151"/>
      <c r="J129" s="69"/>
    </row>
    <row r="130" spans="1:10" x14ac:dyDescent="0.25">
      <c r="A130" s="53"/>
      <c r="B130" s="54"/>
      <c r="C130" s="54">
        <f t="shared" si="1"/>
        <v>0</v>
      </c>
      <c r="D130" s="54"/>
      <c r="E130" s="55"/>
      <c r="F130" s="54"/>
      <c r="G130" s="66"/>
      <c r="H130" s="56"/>
      <c r="I130" s="150"/>
      <c r="J130" s="67"/>
    </row>
    <row r="131" spans="1:10" x14ac:dyDescent="0.25">
      <c r="A131" s="59"/>
      <c r="B131" s="60"/>
      <c r="C131" s="60">
        <f t="shared" si="1"/>
        <v>0</v>
      </c>
      <c r="D131" s="60"/>
      <c r="E131" s="61"/>
      <c r="F131" s="60"/>
      <c r="G131" s="68"/>
      <c r="H131" s="62"/>
      <c r="I131" s="151"/>
      <c r="J131" s="69"/>
    </row>
    <row r="132" spans="1:10" x14ac:dyDescent="0.25">
      <c r="A132" s="53"/>
      <c r="B132" s="54"/>
      <c r="C132" s="54">
        <f t="shared" si="1"/>
        <v>0</v>
      </c>
      <c r="D132" s="54"/>
      <c r="E132" s="55"/>
      <c r="F132" s="54"/>
      <c r="G132" s="66"/>
      <c r="H132" s="56"/>
      <c r="I132" s="150"/>
      <c r="J132" s="67"/>
    </row>
    <row r="133" spans="1:10" x14ac:dyDescent="0.25">
      <c r="A133" s="59"/>
      <c r="B133" s="60"/>
      <c r="C133" s="60">
        <f t="shared" si="1"/>
        <v>0</v>
      </c>
      <c r="D133" s="60"/>
      <c r="E133" s="61"/>
      <c r="F133" s="60"/>
      <c r="G133" s="68"/>
      <c r="H133" s="62"/>
      <c r="I133" s="151"/>
      <c r="J133" s="69"/>
    </row>
    <row r="134" spans="1:10" x14ac:dyDescent="0.25">
      <c r="A134" s="53"/>
      <c r="B134" s="54"/>
      <c r="C134" s="54">
        <f t="shared" si="1"/>
        <v>0</v>
      </c>
      <c r="D134" s="54"/>
      <c r="E134" s="55"/>
      <c r="F134" s="54"/>
      <c r="G134" s="66"/>
      <c r="H134" s="56"/>
      <c r="I134" s="150"/>
      <c r="J134" s="67"/>
    </row>
    <row r="135" spans="1:10" x14ac:dyDescent="0.25">
      <c r="A135" s="59"/>
      <c r="B135" s="60"/>
      <c r="C135" s="60">
        <f t="shared" si="1"/>
        <v>0</v>
      </c>
      <c r="D135" s="60"/>
      <c r="E135" s="61"/>
      <c r="F135" s="60"/>
      <c r="G135" s="68"/>
      <c r="H135" s="62"/>
      <c r="I135" s="151"/>
      <c r="J135" s="69"/>
    </row>
    <row r="136" spans="1:10" x14ac:dyDescent="0.25">
      <c r="A136" s="53"/>
      <c r="B136" s="54"/>
      <c r="C136" s="54">
        <f t="shared" ref="C136:C150" si="2">A136*B136</f>
        <v>0</v>
      </c>
      <c r="D136" s="54"/>
      <c r="E136" s="55"/>
      <c r="F136" s="54"/>
      <c r="G136" s="66"/>
      <c r="H136" s="56"/>
      <c r="I136" s="150"/>
      <c r="J136" s="67"/>
    </row>
    <row r="137" spans="1:10" x14ac:dyDescent="0.25">
      <c r="A137" s="59"/>
      <c r="B137" s="60"/>
      <c r="C137" s="60">
        <f t="shared" si="2"/>
        <v>0</v>
      </c>
      <c r="D137" s="60"/>
      <c r="E137" s="61"/>
      <c r="F137" s="60"/>
      <c r="G137" s="68"/>
      <c r="H137" s="62"/>
      <c r="I137" s="151"/>
      <c r="J137" s="69"/>
    </row>
    <row r="138" spans="1:10" x14ac:dyDescent="0.25">
      <c r="A138" s="53"/>
      <c r="B138" s="54"/>
      <c r="C138" s="54">
        <f t="shared" si="2"/>
        <v>0</v>
      </c>
      <c r="D138" s="54"/>
      <c r="E138" s="55"/>
      <c r="F138" s="54"/>
      <c r="G138" s="66"/>
      <c r="H138" s="56"/>
      <c r="I138" s="150"/>
      <c r="J138" s="67"/>
    </row>
    <row r="139" spans="1:10" x14ac:dyDescent="0.25">
      <c r="A139" s="59"/>
      <c r="B139" s="60"/>
      <c r="C139" s="60">
        <f t="shared" si="2"/>
        <v>0</v>
      </c>
      <c r="D139" s="60"/>
      <c r="E139" s="61"/>
      <c r="F139" s="60"/>
      <c r="G139" s="68"/>
      <c r="H139" s="62"/>
      <c r="I139" s="151"/>
      <c r="J139" s="69"/>
    </row>
    <row r="140" spans="1:10" x14ac:dyDescent="0.25">
      <c r="A140" s="53"/>
      <c r="B140" s="54"/>
      <c r="C140" s="54">
        <f t="shared" si="2"/>
        <v>0</v>
      </c>
      <c r="D140" s="54"/>
      <c r="E140" s="55"/>
      <c r="F140" s="54"/>
      <c r="G140" s="66"/>
      <c r="H140" s="56"/>
      <c r="I140" s="150"/>
      <c r="J140" s="67"/>
    </row>
    <row r="141" spans="1:10" x14ac:dyDescent="0.25">
      <c r="A141" s="59"/>
      <c r="B141" s="60"/>
      <c r="C141" s="60">
        <f t="shared" si="2"/>
        <v>0</v>
      </c>
      <c r="D141" s="60"/>
      <c r="E141" s="61"/>
      <c r="F141" s="60"/>
      <c r="G141" s="68"/>
      <c r="H141" s="62"/>
      <c r="I141" s="151"/>
      <c r="J141" s="69"/>
    </row>
    <row r="142" spans="1:10" x14ac:dyDescent="0.25">
      <c r="A142" s="53"/>
      <c r="B142" s="54"/>
      <c r="C142" s="54">
        <f t="shared" si="2"/>
        <v>0</v>
      </c>
      <c r="D142" s="54"/>
      <c r="E142" s="55"/>
      <c r="F142" s="54"/>
      <c r="G142" s="66"/>
      <c r="H142" s="56"/>
      <c r="I142" s="150"/>
      <c r="J142" s="67"/>
    </row>
    <row r="143" spans="1:10" x14ac:dyDescent="0.25">
      <c r="A143" s="59"/>
      <c r="B143" s="60"/>
      <c r="C143" s="60">
        <f t="shared" si="2"/>
        <v>0</v>
      </c>
      <c r="D143" s="60"/>
      <c r="E143" s="61"/>
      <c r="F143" s="60"/>
      <c r="G143" s="68"/>
      <c r="H143" s="62"/>
      <c r="I143" s="151"/>
      <c r="J143" s="69"/>
    </row>
    <row r="144" spans="1:10" x14ac:dyDescent="0.25">
      <c r="A144" s="53"/>
      <c r="B144" s="54"/>
      <c r="C144" s="54">
        <f t="shared" si="2"/>
        <v>0</v>
      </c>
      <c r="D144" s="54"/>
      <c r="E144" s="55"/>
      <c r="F144" s="54"/>
      <c r="G144" s="66"/>
      <c r="H144" s="56"/>
      <c r="I144" s="150"/>
      <c r="J144" s="67"/>
    </row>
    <row r="145" spans="1:10" x14ac:dyDescent="0.25">
      <c r="A145" s="59"/>
      <c r="B145" s="60"/>
      <c r="C145" s="60">
        <f t="shared" si="2"/>
        <v>0</v>
      </c>
      <c r="D145" s="60"/>
      <c r="E145" s="61"/>
      <c r="F145" s="60"/>
      <c r="G145" s="68"/>
      <c r="H145" s="62"/>
      <c r="I145" s="151"/>
      <c r="J145" s="69"/>
    </row>
    <row r="146" spans="1:10" x14ac:dyDescent="0.25">
      <c r="A146" s="53"/>
      <c r="B146" s="54"/>
      <c r="C146" s="54">
        <f t="shared" si="2"/>
        <v>0</v>
      </c>
      <c r="D146" s="54"/>
      <c r="E146" s="55"/>
      <c r="F146" s="54"/>
      <c r="G146" s="66"/>
      <c r="H146" s="56"/>
      <c r="I146" s="150"/>
      <c r="J146" s="67"/>
    </row>
    <row r="147" spans="1:10" x14ac:dyDescent="0.25">
      <c r="A147" s="59"/>
      <c r="B147" s="60"/>
      <c r="C147" s="60">
        <f t="shared" si="2"/>
        <v>0</v>
      </c>
      <c r="D147" s="60"/>
      <c r="E147" s="61"/>
      <c r="F147" s="60"/>
      <c r="G147" s="68"/>
      <c r="H147" s="62"/>
      <c r="I147" s="151"/>
      <c r="J147" s="69"/>
    </row>
    <row r="148" spans="1:10" x14ac:dyDescent="0.25">
      <c r="A148" s="53"/>
      <c r="B148" s="54"/>
      <c r="C148" s="54">
        <f t="shared" si="2"/>
        <v>0</v>
      </c>
      <c r="D148" s="54"/>
      <c r="E148" s="55"/>
      <c r="F148" s="54"/>
      <c r="G148" s="66"/>
      <c r="H148" s="56"/>
      <c r="I148" s="150"/>
      <c r="J148" s="67"/>
    </row>
    <row r="149" spans="1:10" x14ac:dyDescent="0.25">
      <c r="A149" s="59"/>
      <c r="B149" s="60"/>
      <c r="C149" s="60">
        <f t="shared" si="2"/>
        <v>0</v>
      </c>
      <c r="D149" s="60"/>
      <c r="E149" s="61"/>
      <c r="F149" s="60"/>
      <c r="G149" s="68"/>
      <c r="H149" s="62"/>
      <c r="I149" s="151"/>
      <c r="J149" s="69"/>
    </row>
    <row r="150" spans="1:10" x14ac:dyDescent="0.25">
      <c r="A150" s="53"/>
      <c r="B150" s="54"/>
      <c r="C150" s="54">
        <f t="shared" si="2"/>
        <v>0</v>
      </c>
      <c r="D150" s="54"/>
      <c r="E150" s="55"/>
      <c r="F150" s="54"/>
      <c r="G150" s="66"/>
      <c r="H150" s="56"/>
      <c r="I150" s="150"/>
      <c r="J150" s="67"/>
    </row>
  </sheetData>
  <mergeCells count="2">
    <mergeCell ref="A1:B3"/>
    <mergeCell ref="G1:I3"/>
  </mergeCells>
  <printOptions horizontalCentered="1" verticalCentered="1"/>
  <pageMargins left="0.70866141732283505" right="0.70866141732283505" top="0.74803149606299202" bottom="0.74803149606299202" header="0.31496062992126" footer="0.31496062992126"/>
  <pageSetup paperSize="9" scale="15" orientation="landscape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0"/>
  <sheetViews>
    <sheetView showGridLines="0" rightToLeft="1" zoomScale="70" zoomScaleNormal="70" workbookViewId="0">
      <pane ySplit="4" topLeftCell="A71" activePane="bottomLeft" state="frozen"/>
      <selection activeCell="G48" sqref="G48"/>
      <selection pane="bottomLeft" activeCell="G48" sqref="G48"/>
    </sheetView>
  </sheetViews>
  <sheetFormatPr defaultRowHeight="21" x14ac:dyDescent="0.25"/>
  <cols>
    <col min="1" max="1" width="17.42578125" style="33" customWidth="1"/>
    <col min="2" max="2" width="22" style="33" customWidth="1"/>
    <col min="3" max="4" width="26.28515625" style="34" customWidth="1"/>
    <col min="5" max="5" width="32.140625" style="34" bestFit="1" customWidth="1"/>
    <col min="6" max="6" width="18.42578125" style="34" bestFit="1" customWidth="1"/>
    <col min="7" max="7" width="22.85546875" style="34" bestFit="1" customWidth="1"/>
    <col min="8" max="8" width="22.28515625" style="34" customWidth="1"/>
    <col min="9" max="9" width="16.7109375" style="35" customWidth="1"/>
    <col min="10" max="10" width="34.28515625" style="35" customWidth="1"/>
    <col min="13" max="13" width="9" customWidth="1"/>
  </cols>
  <sheetData>
    <row r="1" spans="1:10" ht="40.5" customHeight="1" x14ac:dyDescent="0.25">
      <c r="A1" s="424" t="s">
        <v>7</v>
      </c>
      <c r="B1" s="425"/>
      <c r="E1" s="77" t="s">
        <v>102</v>
      </c>
      <c r="F1" s="50">
        <f>SUM(C5:C150)</f>
        <v>869035</v>
      </c>
      <c r="G1" s="420" t="s">
        <v>107</v>
      </c>
      <c r="H1" s="421"/>
      <c r="I1" s="421"/>
    </row>
    <row r="2" spans="1:10" ht="40.5" customHeight="1" x14ac:dyDescent="0.25">
      <c r="A2" s="426"/>
      <c r="B2" s="427"/>
      <c r="E2" s="78" t="s">
        <v>103</v>
      </c>
      <c r="F2" s="72">
        <f>SUM(H5:H150)</f>
        <v>868015</v>
      </c>
      <c r="G2" s="420"/>
      <c r="H2" s="421"/>
      <c r="I2" s="421"/>
    </row>
    <row r="3" spans="1:10" ht="40.5" customHeight="1" thickBot="1" x14ac:dyDescent="0.3">
      <c r="A3" s="428"/>
      <c r="B3" s="429"/>
      <c r="E3" s="79" t="s">
        <v>104</v>
      </c>
      <c r="F3" s="73">
        <f>F1-F2</f>
        <v>1020</v>
      </c>
      <c r="G3" s="422"/>
      <c r="H3" s="423"/>
      <c r="I3" s="423"/>
    </row>
    <row r="4" spans="1:10" ht="47.25" customHeight="1" x14ac:dyDescent="0.25">
      <c r="A4" s="45" t="s">
        <v>1</v>
      </c>
      <c r="B4" s="46" t="s">
        <v>2</v>
      </c>
      <c r="C4" s="47" t="s">
        <v>3</v>
      </c>
      <c r="D4" s="47" t="s">
        <v>145</v>
      </c>
      <c r="E4" s="47" t="s">
        <v>16</v>
      </c>
      <c r="F4" s="47" t="s">
        <v>89</v>
      </c>
      <c r="G4" s="47" t="s">
        <v>24</v>
      </c>
      <c r="H4" s="48" t="s">
        <v>96</v>
      </c>
      <c r="I4" s="49" t="s">
        <v>97</v>
      </c>
      <c r="J4" s="50" t="s">
        <v>98</v>
      </c>
    </row>
    <row r="5" spans="1:10" ht="10.5" customHeight="1" x14ac:dyDescent="0.25">
      <c r="A5" s="51"/>
      <c r="B5" s="38"/>
      <c r="C5" s="38"/>
      <c r="D5" s="38"/>
      <c r="E5" s="39"/>
      <c r="F5" s="38"/>
      <c r="G5" s="40"/>
      <c r="H5" s="38"/>
      <c r="I5" s="39"/>
      <c r="J5" s="65"/>
    </row>
    <row r="6" spans="1:10" ht="42.75" customHeight="1" x14ac:dyDescent="0.25">
      <c r="A6" s="53">
        <v>1</v>
      </c>
      <c r="B6" s="54">
        <v>323745</v>
      </c>
      <c r="C6" s="88">
        <f>A6*B6</f>
        <v>323745</v>
      </c>
      <c r="D6" s="88"/>
      <c r="E6" s="55"/>
      <c r="F6" s="54"/>
      <c r="G6" s="66"/>
      <c r="H6" s="97">
        <v>323745</v>
      </c>
      <c r="I6" s="57"/>
      <c r="J6" s="67" t="s">
        <v>106</v>
      </c>
    </row>
    <row r="7" spans="1:10" x14ac:dyDescent="0.25">
      <c r="A7" s="59">
        <v>25</v>
      </c>
      <c r="B7" s="60">
        <v>95</v>
      </c>
      <c r="C7" s="91">
        <f>A7*B7</f>
        <v>2375</v>
      </c>
      <c r="D7" s="91"/>
      <c r="E7" s="61">
        <v>44769</v>
      </c>
      <c r="F7" s="60" t="s">
        <v>60</v>
      </c>
      <c r="G7" s="68" t="s">
        <v>57</v>
      </c>
      <c r="H7" s="62"/>
      <c r="I7" s="63"/>
      <c r="J7" s="69"/>
    </row>
    <row r="8" spans="1:10" x14ac:dyDescent="0.25">
      <c r="A8" s="53">
        <v>42</v>
      </c>
      <c r="B8" s="54">
        <v>250</v>
      </c>
      <c r="C8" s="88">
        <f t="shared" ref="C8:C71" si="0">A8*B8</f>
        <v>10500</v>
      </c>
      <c r="D8" s="88"/>
      <c r="E8" s="55" t="s">
        <v>20</v>
      </c>
      <c r="F8" s="54" t="s">
        <v>61</v>
      </c>
      <c r="G8" s="66" t="s">
        <v>26</v>
      </c>
      <c r="H8" s="56"/>
      <c r="I8" s="57"/>
      <c r="J8" s="67"/>
    </row>
    <row r="9" spans="1:10" x14ac:dyDescent="0.25">
      <c r="A9" s="59">
        <v>10</v>
      </c>
      <c r="B9" s="60">
        <v>95</v>
      </c>
      <c r="C9" s="91">
        <f t="shared" si="0"/>
        <v>950</v>
      </c>
      <c r="D9" s="91"/>
      <c r="E9" s="61">
        <v>44769</v>
      </c>
      <c r="F9" s="60" t="s">
        <v>60</v>
      </c>
      <c r="G9" s="68" t="s">
        <v>23</v>
      </c>
      <c r="H9" s="62"/>
      <c r="I9" s="63"/>
      <c r="J9" s="69"/>
    </row>
    <row r="10" spans="1:10" x14ac:dyDescent="0.25">
      <c r="A10" s="53">
        <v>57</v>
      </c>
      <c r="B10" s="54">
        <v>95</v>
      </c>
      <c r="C10" s="88">
        <f t="shared" si="0"/>
        <v>5415</v>
      </c>
      <c r="D10" s="88"/>
      <c r="E10" s="55">
        <v>44777</v>
      </c>
      <c r="F10" s="54" t="s">
        <v>60</v>
      </c>
      <c r="G10" s="66" t="s">
        <v>27</v>
      </c>
      <c r="H10" s="56"/>
      <c r="I10" s="57"/>
      <c r="J10" s="67"/>
    </row>
    <row r="11" spans="1:10" x14ac:dyDescent="0.25">
      <c r="A11" s="59">
        <v>90</v>
      </c>
      <c r="B11" s="60">
        <v>250</v>
      </c>
      <c r="C11" s="91">
        <f t="shared" si="0"/>
        <v>22500</v>
      </c>
      <c r="D11" s="91"/>
      <c r="E11" s="61">
        <v>44777</v>
      </c>
      <c r="F11" s="60" t="s">
        <v>61</v>
      </c>
      <c r="G11" s="68" t="s">
        <v>27</v>
      </c>
      <c r="H11" s="62"/>
      <c r="I11" s="63"/>
      <c r="J11" s="69"/>
    </row>
    <row r="12" spans="1:10" x14ac:dyDescent="0.25">
      <c r="A12" s="53">
        <v>45</v>
      </c>
      <c r="B12" s="54">
        <v>250</v>
      </c>
      <c r="C12" s="88">
        <f t="shared" si="0"/>
        <v>11250</v>
      </c>
      <c r="D12" s="88"/>
      <c r="E12" s="55">
        <v>44789</v>
      </c>
      <c r="F12" s="54" t="s">
        <v>61</v>
      </c>
      <c r="G12" s="66" t="s">
        <v>28</v>
      </c>
      <c r="H12" s="56"/>
      <c r="I12" s="57"/>
      <c r="J12" s="67"/>
    </row>
    <row r="13" spans="1:10" x14ac:dyDescent="0.25">
      <c r="A13" s="59">
        <v>25</v>
      </c>
      <c r="B13" s="60">
        <v>95</v>
      </c>
      <c r="C13" s="91">
        <f t="shared" si="0"/>
        <v>2375</v>
      </c>
      <c r="D13" s="91"/>
      <c r="E13" s="61">
        <v>44789</v>
      </c>
      <c r="F13" s="60" t="s">
        <v>60</v>
      </c>
      <c r="G13" s="68" t="s">
        <v>28</v>
      </c>
      <c r="H13" s="62"/>
      <c r="I13" s="63"/>
      <c r="J13" s="69"/>
    </row>
    <row r="14" spans="1:10" x14ac:dyDescent="0.25">
      <c r="A14" s="53">
        <v>55</v>
      </c>
      <c r="B14" s="54">
        <v>95</v>
      </c>
      <c r="C14" s="88">
        <f t="shared" si="0"/>
        <v>5225</v>
      </c>
      <c r="D14" s="88"/>
      <c r="E14" s="55">
        <v>44798</v>
      </c>
      <c r="F14" s="54" t="s">
        <v>60</v>
      </c>
      <c r="G14" s="66" t="s">
        <v>29</v>
      </c>
      <c r="H14" s="56"/>
      <c r="I14" s="57"/>
      <c r="J14" s="67"/>
    </row>
    <row r="15" spans="1:10" x14ac:dyDescent="0.25">
      <c r="A15" s="59">
        <v>92</v>
      </c>
      <c r="B15" s="60">
        <v>260</v>
      </c>
      <c r="C15" s="91">
        <f t="shared" si="0"/>
        <v>23920</v>
      </c>
      <c r="D15" s="91"/>
      <c r="E15" s="61">
        <v>44798</v>
      </c>
      <c r="F15" s="60" t="s">
        <v>61</v>
      </c>
      <c r="G15" s="68" t="s">
        <v>29</v>
      </c>
      <c r="H15" s="62"/>
      <c r="I15" s="63"/>
      <c r="J15" s="69"/>
    </row>
    <row r="16" spans="1:10" x14ac:dyDescent="0.25">
      <c r="A16" s="53">
        <v>42</v>
      </c>
      <c r="B16" s="54">
        <v>260</v>
      </c>
      <c r="C16" s="88">
        <f t="shared" si="0"/>
        <v>10920</v>
      </c>
      <c r="D16" s="88"/>
      <c r="E16" s="55">
        <v>44808</v>
      </c>
      <c r="F16" s="54" t="s">
        <v>61</v>
      </c>
      <c r="G16" s="66" t="s">
        <v>30</v>
      </c>
      <c r="H16" s="56"/>
      <c r="I16" s="57"/>
      <c r="J16" s="67"/>
    </row>
    <row r="17" spans="1:10" x14ac:dyDescent="0.25">
      <c r="A17" s="59">
        <v>25</v>
      </c>
      <c r="B17" s="60">
        <v>95</v>
      </c>
      <c r="C17" s="91">
        <f t="shared" si="0"/>
        <v>2375</v>
      </c>
      <c r="D17" s="91"/>
      <c r="E17" s="61">
        <v>44808</v>
      </c>
      <c r="F17" s="60" t="s">
        <v>60</v>
      </c>
      <c r="G17" s="68" t="s">
        <v>30</v>
      </c>
      <c r="H17" s="62"/>
      <c r="I17" s="63"/>
      <c r="J17" s="69"/>
    </row>
    <row r="18" spans="1:10" x14ac:dyDescent="0.25">
      <c r="A18" s="53">
        <v>55</v>
      </c>
      <c r="B18" s="54">
        <v>95</v>
      </c>
      <c r="C18" s="88">
        <f t="shared" si="0"/>
        <v>5225</v>
      </c>
      <c r="D18" s="88"/>
      <c r="E18" s="55">
        <v>44818</v>
      </c>
      <c r="F18" s="54" t="s">
        <v>60</v>
      </c>
      <c r="G18" s="66" t="s">
        <v>33</v>
      </c>
      <c r="H18" s="56"/>
      <c r="I18" s="57"/>
      <c r="J18" s="67"/>
    </row>
    <row r="19" spans="1:10" x14ac:dyDescent="0.25">
      <c r="A19" s="59">
        <v>92</v>
      </c>
      <c r="B19" s="60">
        <v>260</v>
      </c>
      <c r="C19" s="91">
        <f t="shared" si="0"/>
        <v>23920</v>
      </c>
      <c r="D19" s="91"/>
      <c r="E19" s="61">
        <v>44818</v>
      </c>
      <c r="F19" s="60" t="s">
        <v>61</v>
      </c>
      <c r="G19" s="68" t="s">
        <v>33</v>
      </c>
      <c r="H19" s="62"/>
      <c r="I19" s="63"/>
      <c r="J19" s="69"/>
    </row>
    <row r="20" spans="1:10" x14ac:dyDescent="0.25">
      <c r="A20" s="53">
        <v>43</v>
      </c>
      <c r="B20" s="54">
        <v>275</v>
      </c>
      <c r="C20" s="88">
        <f t="shared" si="0"/>
        <v>11825</v>
      </c>
      <c r="D20" s="88"/>
      <c r="E20" s="55">
        <v>44829</v>
      </c>
      <c r="F20" s="54" t="s">
        <v>59</v>
      </c>
      <c r="G20" s="66" t="s">
        <v>32</v>
      </c>
      <c r="H20" s="56"/>
      <c r="I20" s="57"/>
      <c r="J20" s="67"/>
    </row>
    <row r="21" spans="1:10" x14ac:dyDescent="0.25">
      <c r="A21" s="59">
        <v>25</v>
      </c>
      <c r="B21" s="60">
        <v>95</v>
      </c>
      <c r="C21" s="91">
        <f t="shared" si="0"/>
        <v>2375</v>
      </c>
      <c r="D21" s="91"/>
      <c r="E21" s="61">
        <v>44829</v>
      </c>
      <c r="F21" s="60" t="s">
        <v>60</v>
      </c>
      <c r="G21" s="68" t="s">
        <v>32</v>
      </c>
      <c r="H21" s="62"/>
      <c r="I21" s="63"/>
      <c r="J21" s="69"/>
    </row>
    <row r="22" spans="1:10" x14ac:dyDescent="0.25">
      <c r="A22" s="53">
        <v>92</v>
      </c>
      <c r="B22" s="54">
        <v>275</v>
      </c>
      <c r="C22" s="88">
        <f t="shared" si="0"/>
        <v>25300</v>
      </c>
      <c r="D22" s="88"/>
      <c r="E22" s="55">
        <v>44836</v>
      </c>
      <c r="F22" s="54" t="s">
        <v>59</v>
      </c>
      <c r="G22" s="66" t="s">
        <v>31</v>
      </c>
      <c r="H22" s="56"/>
      <c r="I22" s="57"/>
      <c r="J22" s="67"/>
    </row>
    <row r="23" spans="1:10" x14ac:dyDescent="0.25">
      <c r="A23" s="59">
        <v>55</v>
      </c>
      <c r="B23" s="60">
        <v>95</v>
      </c>
      <c r="C23" s="91">
        <f t="shared" si="0"/>
        <v>5225</v>
      </c>
      <c r="D23" s="91"/>
      <c r="E23" s="61">
        <v>44836</v>
      </c>
      <c r="F23" s="60" t="s">
        <v>60</v>
      </c>
      <c r="G23" s="68" t="s">
        <v>31</v>
      </c>
      <c r="H23" s="62"/>
      <c r="I23" s="63"/>
      <c r="J23" s="69"/>
    </row>
    <row r="24" spans="1:10" x14ac:dyDescent="0.25">
      <c r="A24" s="53">
        <v>40</v>
      </c>
      <c r="B24" s="54">
        <v>275</v>
      </c>
      <c r="C24" s="88">
        <f t="shared" si="0"/>
        <v>11000</v>
      </c>
      <c r="D24" s="88"/>
      <c r="E24" s="55">
        <v>44839</v>
      </c>
      <c r="F24" s="54" t="s">
        <v>59</v>
      </c>
      <c r="G24" s="66" t="s">
        <v>54</v>
      </c>
      <c r="H24" s="56"/>
      <c r="I24" s="57"/>
      <c r="J24" s="67"/>
    </row>
    <row r="25" spans="1:10" x14ac:dyDescent="0.25">
      <c r="A25" s="59">
        <v>25</v>
      </c>
      <c r="B25" s="60">
        <v>95</v>
      </c>
      <c r="C25" s="91">
        <f t="shared" si="0"/>
        <v>2375</v>
      </c>
      <c r="D25" s="91"/>
      <c r="E25" s="61">
        <v>44839</v>
      </c>
      <c r="F25" s="60" t="s">
        <v>60</v>
      </c>
      <c r="G25" s="68" t="s">
        <v>54</v>
      </c>
      <c r="H25" s="62"/>
      <c r="I25" s="63"/>
      <c r="J25" s="69"/>
    </row>
    <row r="26" spans="1:10" x14ac:dyDescent="0.25">
      <c r="A26" s="53">
        <v>92</v>
      </c>
      <c r="B26" s="54">
        <v>275</v>
      </c>
      <c r="C26" s="88">
        <f t="shared" si="0"/>
        <v>25300</v>
      </c>
      <c r="D26" s="88"/>
      <c r="E26" s="55">
        <v>44866</v>
      </c>
      <c r="F26" s="54" t="s">
        <v>59</v>
      </c>
      <c r="G26" s="66" t="s">
        <v>62</v>
      </c>
      <c r="H26" s="56"/>
      <c r="I26" s="57"/>
      <c r="J26" s="67"/>
    </row>
    <row r="27" spans="1:10" x14ac:dyDescent="0.25">
      <c r="A27" s="59">
        <v>50</v>
      </c>
      <c r="B27" s="60">
        <v>95</v>
      </c>
      <c r="C27" s="91">
        <f t="shared" si="0"/>
        <v>4750</v>
      </c>
      <c r="D27" s="91"/>
      <c r="E27" s="61">
        <v>44866</v>
      </c>
      <c r="F27" s="60" t="s">
        <v>60</v>
      </c>
      <c r="G27" s="68" t="s">
        <v>62</v>
      </c>
      <c r="H27" s="62"/>
      <c r="I27" s="63"/>
      <c r="J27" s="69"/>
    </row>
    <row r="28" spans="1:10" x14ac:dyDescent="0.25">
      <c r="A28" s="53">
        <v>42</v>
      </c>
      <c r="B28" s="54">
        <v>275</v>
      </c>
      <c r="C28" s="88">
        <f t="shared" si="0"/>
        <v>11550</v>
      </c>
      <c r="D28" s="88"/>
      <c r="E28" s="55">
        <v>44866</v>
      </c>
      <c r="F28" s="54" t="s">
        <v>59</v>
      </c>
      <c r="G28" s="66" t="s">
        <v>58</v>
      </c>
      <c r="H28" s="56"/>
      <c r="I28" s="57"/>
      <c r="J28" s="67"/>
    </row>
    <row r="29" spans="1:10" x14ac:dyDescent="0.25">
      <c r="A29" s="59">
        <v>22</v>
      </c>
      <c r="B29" s="60">
        <v>95</v>
      </c>
      <c r="C29" s="91">
        <f t="shared" si="0"/>
        <v>2090</v>
      </c>
      <c r="D29" s="91"/>
      <c r="E29" s="61">
        <v>44866</v>
      </c>
      <c r="F29" s="60" t="s">
        <v>60</v>
      </c>
      <c r="G29" s="68" t="s">
        <v>58</v>
      </c>
      <c r="H29" s="62"/>
      <c r="I29" s="63"/>
      <c r="J29" s="69"/>
    </row>
    <row r="30" spans="1:10" x14ac:dyDescent="0.25">
      <c r="A30" s="53">
        <v>92</v>
      </c>
      <c r="B30" s="54">
        <v>275</v>
      </c>
      <c r="C30" s="95">
        <f t="shared" si="0"/>
        <v>25300</v>
      </c>
      <c r="D30" s="95"/>
      <c r="E30" s="55">
        <v>44873</v>
      </c>
      <c r="F30" s="54" t="s">
        <v>59</v>
      </c>
      <c r="G30" s="66" t="s">
        <v>66</v>
      </c>
      <c r="H30" s="56"/>
      <c r="I30" s="57"/>
      <c r="J30" s="67"/>
    </row>
    <row r="31" spans="1:10" x14ac:dyDescent="0.25">
      <c r="A31" s="59">
        <v>55</v>
      </c>
      <c r="B31" s="60">
        <v>95</v>
      </c>
      <c r="C31" s="60">
        <f t="shared" si="0"/>
        <v>5225</v>
      </c>
      <c r="D31" s="60"/>
      <c r="E31" s="61">
        <v>44873</v>
      </c>
      <c r="F31" s="60" t="s">
        <v>60</v>
      </c>
      <c r="G31" s="68" t="s">
        <v>66</v>
      </c>
      <c r="H31" s="62"/>
      <c r="I31" s="63"/>
      <c r="J31" s="69"/>
    </row>
    <row r="32" spans="1:10" x14ac:dyDescent="0.25">
      <c r="A32" s="53">
        <v>42</v>
      </c>
      <c r="B32" s="54">
        <v>275</v>
      </c>
      <c r="C32" s="54">
        <f t="shared" si="0"/>
        <v>11550</v>
      </c>
      <c r="D32" s="54"/>
      <c r="E32" s="55">
        <v>44900</v>
      </c>
      <c r="F32" s="54" t="s">
        <v>59</v>
      </c>
      <c r="G32" s="66" t="s">
        <v>41</v>
      </c>
      <c r="H32" s="56"/>
      <c r="I32" s="57"/>
      <c r="J32" s="67"/>
    </row>
    <row r="33" spans="1:10" x14ac:dyDescent="0.25">
      <c r="A33" s="59">
        <v>22</v>
      </c>
      <c r="B33" s="60">
        <v>95</v>
      </c>
      <c r="C33" s="60">
        <f t="shared" si="0"/>
        <v>2090</v>
      </c>
      <c r="D33" s="60"/>
      <c r="E33" s="61">
        <v>44900</v>
      </c>
      <c r="F33" s="60" t="s">
        <v>60</v>
      </c>
      <c r="G33" s="68" t="s">
        <v>41</v>
      </c>
      <c r="H33" s="62"/>
      <c r="I33" s="63"/>
      <c r="J33" s="69"/>
    </row>
    <row r="34" spans="1:10" x14ac:dyDescent="0.25">
      <c r="A34" s="53">
        <v>92</v>
      </c>
      <c r="B34" s="54">
        <v>275</v>
      </c>
      <c r="C34" s="54">
        <f t="shared" si="0"/>
        <v>25300</v>
      </c>
      <c r="D34" s="54"/>
      <c r="E34" s="55">
        <v>44908</v>
      </c>
      <c r="F34" s="54" t="s">
        <v>59</v>
      </c>
      <c r="G34" s="66" t="s">
        <v>42</v>
      </c>
      <c r="H34" s="56"/>
      <c r="I34" s="57"/>
      <c r="J34" s="67"/>
    </row>
    <row r="35" spans="1:10" x14ac:dyDescent="0.25">
      <c r="A35" s="59">
        <v>55</v>
      </c>
      <c r="B35" s="60">
        <v>95</v>
      </c>
      <c r="C35" s="60">
        <f t="shared" si="0"/>
        <v>5225</v>
      </c>
      <c r="D35" s="60"/>
      <c r="E35" s="61">
        <v>44908</v>
      </c>
      <c r="F35" s="60" t="s">
        <v>60</v>
      </c>
      <c r="G35" s="68" t="s">
        <v>42</v>
      </c>
      <c r="H35" s="62"/>
      <c r="I35" s="63"/>
      <c r="J35" s="69"/>
    </row>
    <row r="36" spans="1:10" x14ac:dyDescent="0.25">
      <c r="A36" s="53">
        <v>42</v>
      </c>
      <c r="B36" s="54">
        <v>275</v>
      </c>
      <c r="C36" s="54">
        <f t="shared" si="0"/>
        <v>11550</v>
      </c>
      <c r="D36" s="54"/>
      <c r="E36" s="55">
        <v>44922</v>
      </c>
      <c r="F36" s="54" t="s">
        <v>59</v>
      </c>
      <c r="G36" s="66" t="s">
        <v>43</v>
      </c>
      <c r="H36" s="56"/>
      <c r="I36" s="57"/>
      <c r="J36" s="67"/>
    </row>
    <row r="37" spans="1:10" x14ac:dyDescent="0.25">
      <c r="A37" s="59">
        <v>22</v>
      </c>
      <c r="B37" s="60">
        <v>95</v>
      </c>
      <c r="C37" s="60">
        <f t="shared" si="0"/>
        <v>2090</v>
      </c>
      <c r="D37" s="60"/>
      <c r="E37" s="61">
        <v>44922</v>
      </c>
      <c r="F37" s="60" t="s">
        <v>60</v>
      </c>
      <c r="G37" s="68" t="s">
        <v>43</v>
      </c>
      <c r="H37" s="62"/>
      <c r="I37" s="63"/>
      <c r="J37" s="69"/>
    </row>
    <row r="38" spans="1:10" x14ac:dyDescent="0.25">
      <c r="A38" s="53">
        <v>92</v>
      </c>
      <c r="B38" s="54">
        <v>275</v>
      </c>
      <c r="C38" s="54">
        <f t="shared" si="0"/>
        <v>25300</v>
      </c>
      <c r="D38" s="54"/>
      <c r="E38" s="55">
        <v>44936</v>
      </c>
      <c r="F38" s="54" t="s">
        <v>68</v>
      </c>
      <c r="G38" s="66" t="s">
        <v>44</v>
      </c>
      <c r="H38" s="56"/>
      <c r="I38" s="57"/>
      <c r="J38" s="67"/>
    </row>
    <row r="39" spans="1:10" x14ac:dyDescent="0.25">
      <c r="A39" s="59">
        <v>55</v>
      </c>
      <c r="B39" s="60">
        <v>95</v>
      </c>
      <c r="C39" s="96">
        <f t="shared" si="0"/>
        <v>5225</v>
      </c>
      <c r="D39" s="96"/>
      <c r="E39" s="61">
        <v>44936</v>
      </c>
      <c r="F39" s="60" t="s">
        <v>60</v>
      </c>
      <c r="G39" s="68" t="s">
        <v>44</v>
      </c>
      <c r="H39" s="62"/>
      <c r="I39" s="63"/>
      <c r="J39" s="69"/>
    </row>
    <row r="40" spans="1:10" x14ac:dyDescent="0.25">
      <c r="A40" s="53">
        <v>42</v>
      </c>
      <c r="B40" s="54">
        <v>275</v>
      </c>
      <c r="C40" s="54">
        <f t="shared" si="0"/>
        <v>11550</v>
      </c>
      <c r="D40" s="54"/>
      <c r="E40" s="55">
        <v>44947</v>
      </c>
      <c r="F40" s="54" t="s">
        <v>68</v>
      </c>
      <c r="G40" s="66" t="s">
        <v>69</v>
      </c>
      <c r="H40" s="56"/>
      <c r="I40" s="57"/>
      <c r="J40" s="67"/>
    </row>
    <row r="41" spans="1:10" x14ac:dyDescent="0.25">
      <c r="A41" s="59">
        <v>22</v>
      </c>
      <c r="B41" s="60">
        <v>95</v>
      </c>
      <c r="C41" s="60">
        <f t="shared" si="0"/>
        <v>2090</v>
      </c>
      <c r="D41" s="60"/>
      <c r="E41" s="61">
        <v>44947</v>
      </c>
      <c r="F41" s="60" t="s">
        <v>60</v>
      </c>
      <c r="G41" s="68" t="s">
        <v>69</v>
      </c>
      <c r="H41" s="62"/>
      <c r="I41" s="63"/>
      <c r="J41" s="69"/>
    </row>
    <row r="42" spans="1:10" x14ac:dyDescent="0.25">
      <c r="A42" s="53">
        <v>92</v>
      </c>
      <c r="B42" s="54">
        <v>275</v>
      </c>
      <c r="C42" s="54">
        <f t="shared" si="0"/>
        <v>25300</v>
      </c>
      <c r="D42" s="54"/>
      <c r="E42" s="55">
        <v>44955</v>
      </c>
      <c r="F42" s="54" t="s">
        <v>68</v>
      </c>
      <c r="G42" s="66" t="s">
        <v>70</v>
      </c>
      <c r="H42" s="56"/>
      <c r="I42" s="57"/>
      <c r="J42" s="67"/>
    </row>
    <row r="43" spans="1:10" x14ac:dyDescent="0.25">
      <c r="A43" s="59">
        <v>55</v>
      </c>
      <c r="B43" s="60">
        <v>95</v>
      </c>
      <c r="C43" s="60">
        <f t="shared" si="0"/>
        <v>5225</v>
      </c>
      <c r="D43" s="60"/>
      <c r="E43" s="61">
        <v>44955</v>
      </c>
      <c r="F43" s="60" t="s">
        <v>60</v>
      </c>
      <c r="G43" s="68" t="s">
        <v>70</v>
      </c>
      <c r="H43" s="62"/>
      <c r="I43" s="63"/>
      <c r="J43" s="69"/>
    </row>
    <row r="44" spans="1:10" x14ac:dyDescent="0.25">
      <c r="A44" s="53">
        <v>60</v>
      </c>
      <c r="B44" s="54">
        <v>95</v>
      </c>
      <c r="C44" s="54">
        <f t="shared" si="0"/>
        <v>5700</v>
      </c>
      <c r="D44" s="54"/>
      <c r="E44" s="55">
        <v>45018</v>
      </c>
      <c r="F44" s="54" t="s">
        <v>60</v>
      </c>
      <c r="G44" s="66" t="s">
        <v>82</v>
      </c>
      <c r="H44" s="56"/>
      <c r="I44" s="57"/>
      <c r="J44" s="67"/>
    </row>
    <row r="45" spans="1:10" x14ac:dyDescent="0.25">
      <c r="A45" s="59">
        <v>20</v>
      </c>
      <c r="B45" s="60">
        <v>95</v>
      </c>
      <c r="C45" s="60">
        <f t="shared" si="0"/>
        <v>1900</v>
      </c>
      <c r="D45" s="60"/>
      <c r="E45" s="61">
        <v>45026</v>
      </c>
      <c r="F45" s="60" t="s">
        <v>60</v>
      </c>
      <c r="G45" s="68" t="s">
        <v>82</v>
      </c>
      <c r="H45" s="62"/>
      <c r="I45" s="63"/>
      <c r="J45" s="69"/>
    </row>
    <row r="46" spans="1:10" x14ac:dyDescent="0.25">
      <c r="A46" s="53">
        <v>22</v>
      </c>
      <c r="B46" s="54">
        <v>95</v>
      </c>
      <c r="C46" s="54">
        <f t="shared" si="0"/>
        <v>2090</v>
      </c>
      <c r="D46" s="54"/>
      <c r="E46" s="55">
        <v>45039</v>
      </c>
      <c r="F46" s="54" t="s">
        <v>60</v>
      </c>
      <c r="G46" s="66" t="s">
        <v>82</v>
      </c>
      <c r="H46" s="56"/>
      <c r="I46" s="57"/>
      <c r="J46" s="67"/>
    </row>
    <row r="47" spans="1:10" x14ac:dyDescent="0.25">
      <c r="A47" s="59">
        <v>22</v>
      </c>
      <c r="B47" s="60">
        <v>95</v>
      </c>
      <c r="C47" s="60">
        <f t="shared" si="0"/>
        <v>2090</v>
      </c>
      <c r="D47" s="60"/>
      <c r="E47" s="61">
        <v>45045</v>
      </c>
      <c r="F47" s="60" t="s">
        <v>60</v>
      </c>
      <c r="G47" s="68" t="s">
        <v>82</v>
      </c>
      <c r="H47" s="62"/>
      <c r="I47" s="63"/>
      <c r="J47" s="69"/>
    </row>
    <row r="48" spans="1:10" x14ac:dyDescent="0.25">
      <c r="A48" s="53">
        <v>15</v>
      </c>
      <c r="B48" s="54">
        <v>105</v>
      </c>
      <c r="C48" s="54">
        <f t="shared" si="0"/>
        <v>1575</v>
      </c>
      <c r="D48" s="54"/>
      <c r="E48" s="55">
        <v>45069</v>
      </c>
      <c r="F48" s="54" t="s">
        <v>60</v>
      </c>
      <c r="G48" s="66" t="s">
        <v>82</v>
      </c>
      <c r="H48" s="56"/>
      <c r="I48" s="57"/>
      <c r="J48" s="67"/>
    </row>
    <row r="49" spans="1:10" x14ac:dyDescent="0.25">
      <c r="A49" s="59">
        <v>20</v>
      </c>
      <c r="B49" s="60">
        <v>105</v>
      </c>
      <c r="C49" s="60">
        <f t="shared" si="0"/>
        <v>2100</v>
      </c>
      <c r="D49" s="60"/>
      <c r="E49" s="61">
        <v>45076</v>
      </c>
      <c r="F49" s="60" t="s">
        <v>60</v>
      </c>
      <c r="G49" s="68" t="s">
        <v>82</v>
      </c>
      <c r="H49" s="62"/>
      <c r="I49" s="63"/>
      <c r="J49" s="69"/>
    </row>
    <row r="50" spans="1:10" x14ac:dyDescent="0.25">
      <c r="A50" s="53">
        <v>25</v>
      </c>
      <c r="B50" s="54">
        <v>105</v>
      </c>
      <c r="C50" s="54">
        <f t="shared" si="0"/>
        <v>2625</v>
      </c>
      <c r="D50" s="54"/>
      <c r="E50" s="55">
        <v>45084</v>
      </c>
      <c r="F50" s="54" t="s">
        <v>60</v>
      </c>
      <c r="G50" s="66" t="s">
        <v>82</v>
      </c>
      <c r="H50" s="56"/>
      <c r="I50" s="57"/>
      <c r="J50" s="67"/>
    </row>
    <row r="51" spans="1:10" x14ac:dyDescent="0.25">
      <c r="A51" s="59">
        <v>6</v>
      </c>
      <c r="B51" s="60">
        <v>110</v>
      </c>
      <c r="C51" s="60">
        <f t="shared" si="0"/>
        <v>660</v>
      </c>
      <c r="D51" s="60"/>
      <c r="E51" s="61">
        <v>45092</v>
      </c>
      <c r="F51" s="60" t="s">
        <v>60</v>
      </c>
      <c r="G51" s="68" t="s">
        <v>82</v>
      </c>
      <c r="H51" s="62"/>
      <c r="I51" s="63"/>
      <c r="J51" s="69"/>
    </row>
    <row r="52" spans="1:10" x14ac:dyDescent="0.25">
      <c r="A52" s="53">
        <v>27</v>
      </c>
      <c r="B52" s="54">
        <v>110</v>
      </c>
      <c r="C52" s="54">
        <f t="shared" si="0"/>
        <v>2970</v>
      </c>
      <c r="D52" s="54"/>
      <c r="E52" s="55">
        <v>45239</v>
      </c>
      <c r="F52" s="54" t="s">
        <v>60</v>
      </c>
      <c r="G52" s="66" t="s">
        <v>90</v>
      </c>
      <c r="H52" s="56"/>
      <c r="I52" s="57"/>
      <c r="J52" s="67"/>
    </row>
    <row r="53" spans="1:10" x14ac:dyDescent="0.25">
      <c r="A53" s="59">
        <v>40</v>
      </c>
      <c r="B53" s="60">
        <v>110</v>
      </c>
      <c r="C53" s="60">
        <f t="shared" si="0"/>
        <v>4400</v>
      </c>
      <c r="D53" s="60"/>
      <c r="E53" s="61">
        <v>45257</v>
      </c>
      <c r="F53" s="60" t="s">
        <v>60</v>
      </c>
      <c r="G53" s="68" t="s">
        <v>90</v>
      </c>
      <c r="H53" s="62"/>
      <c r="I53" s="63"/>
      <c r="J53" s="69"/>
    </row>
    <row r="54" spans="1:10" x14ac:dyDescent="0.25">
      <c r="A54" s="53">
        <v>70</v>
      </c>
      <c r="B54" s="54">
        <v>110</v>
      </c>
      <c r="C54" s="54">
        <f t="shared" si="0"/>
        <v>7700</v>
      </c>
      <c r="D54" s="54"/>
      <c r="E54" s="55">
        <v>45258</v>
      </c>
      <c r="F54" s="54" t="s">
        <v>60</v>
      </c>
      <c r="G54" s="66" t="s">
        <v>90</v>
      </c>
      <c r="H54" s="56"/>
      <c r="I54" s="57"/>
      <c r="J54" s="67"/>
    </row>
    <row r="55" spans="1:10" x14ac:dyDescent="0.25">
      <c r="A55" s="59">
        <v>50</v>
      </c>
      <c r="B55" s="60">
        <v>110</v>
      </c>
      <c r="C55" s="60">
        <f t="shared" si="0"/>
        <v>5500</v>
      </c>
      <c r="D55" s="60"/>
      <c r="E55" s="61">
        <v>45259</v>
      </c>
      <c r="F55" s="60" t="s">
        <v>60</v>
      </c>
      <c r="G55" s="68" t="s">
        <v>90</v>
      </c>
      <c r="H55" s="62"/>
      <c r="I55" s="63"/>
      <c r="J55" s="69"/>
    </row>
    <row r="56" spans="1:10" x14ac:dyDescent="0.25">
      <c r="A56" s="53">
        <v>50</v>
      </c>
      <c r="B56" s="54">
        <v>110</v>
      </c>
      <c r="C56" s="54">
        <f t="shared" si="0"/>
        <v>5500</v>
      </c>
      <c r="D56" s="54"/>
      <c r="E56" s="55">
        <v>45260</v>
      </c>
      <c r="F56" s="54" t="s">
        <v>60</v>
      </c>
      <c r="G56" s="66" t="s">
        <v>90</v>
      </c>
      <c r="H56" s="56"/>
      <c r="I56" s="57"/>
      <c r="J56" s="67"/>
    </row>
    <row r="57" spans="1:10" x14ac:dyDescent="0.25">
      <c r="A57" s="59">
        <v>60</v>
      </c>
      <c r="B57" s="60">
        <v>110</v>
      </c>
      <c r="C57" s="60">
        <f t="shared" si="0"/>
        <v>6600</v>
      </c>
      <c r="D57" s="60"/>
      <c r="E57" s="61">
        <v>45646</v>
      </c>
      <c r="F57" s="60" t="s">
        <v>60</v>
      </c>
      <c r="G57" s="68" t="s">
        <v>90</v>
      </c>
      <c r="H57" s="62"/>
      <c r="I57" s="63"/>
      <c r="J57" s="69"/>
    </row>
    <row r="58" spans="1:10" x14ac:dyDescent="0.25">
      <c r="A58" s="53">
        <v>10</v>
      </c>
      <c r="B58" s="54">
        <v>110</v>
      </c>
      <c r="C58" s="54">
        <f t="shared" si="0"/>
        <v>1100</v>
      </c>
      <c r="D58" s="54"/>
      <c r="E58" s="55">
        <v>45647</v>
      </c>
      <c r="F58" s="54" t="s">
        <v>60</v>
      </c>
      <c r="G58" s="66" t="s">
        <v>90</v>
      </c>
      <c r="H58" s="56"/>
      <c r="I58" s="57"/>
      <c r="J58" s="67"/>
    </row>
    <row r="59" spans="1:10" x14ac:dyDescent="0.25">
      <c r="A59" s="159"/>
      <c r="B59" s="160"/>
      <c r="C59" s="160">
        <f t="shared" si="0"/>
        <v>0</v>
      </c>
      <c r="D59" s="160">
        <f>SUM(C7:C59)</f>
        <v>444270</v>
      </c>
      <c r="E59" s="204"/>
      <c r="F59" s="160"/>
      <c r="G59" s="205"/>
      <c r="H59" s="206">
        <v>444270</v>
      </c>
      <c r="I59" s="207"/>
      <c r="J59" s="208" t="s">
        <v>146</v>
      </c>
    </row>
    <row r="60" spans="1:10" x14ac:dyDescent="0.25">
      <c r="A60" s="53">
        <v>4</v>
      </c>
      <c r="B60" s="54">
        <v>330</v>
      </c>
      <c r="C60" s="54">
        <f t="shared" si="0"/>
        <v>1320</v>
      </c>
      <c r="D60" s="54"/>
      <c r="E60" s="55">
        <v>45296</v>
      </c>
      <c r="F60" s="54" t="s">
        <v>61</v>
      </c>
      <c r="G60" s="66" t="s">
        <v>168</v>
      </c>
      <c r="H60" s="56"/>
      <c r="I60" s="57"/>
      <c r="J60" s="67"/>
    </row>
    <row r="61" spans="1:10" x14ac:dyDescent="0.25">
      <c r="A61" s="59">
        <v>3</v>
      </c>
      <c r="B61" s="60">
        <v>130</v>
      </c>
      <c r="C61" s="60">
        <f t="shared" si="0"/>
        <v>390</v>
      </c>
      <c r="D61" s="60"/>
      <c r="E61" s="61">
        <v>45316</v>
      </c>
      <c r="F61" s="60" t="s">
        <v>60</v>
      </c>
      <c r="G61" s="68" t="s">
        <v>168</v>
      </c>
      <c r="H61" s="62"/>
      <c r="I61" s="63"/>
      <c r="J61" s="69"/>
    </row>
    <row r="62" spans="1:10" x14ac:dyDescent="0.25">
      <c r="A62" s="53">
        <v>68</v>
      </c>
      <c r="B62" s="54">
        <v>130</v>
      </c>
      <c r="C62" s="54">
        <f t="shared" si="0"/>
        <v>8840</v>
      </c>
      <c r="D62" s="54"/>
      <c r="E62" s="55">
        <v>45320</v>
      </c>
      <c r="F62" s="54" t="s">
        <v>60</v>
      </c>
      <c r="G62" s="66" t="s">
        <v>90</v>
      </c>
      <c r="H62" s="56"/>
      <c r="I62" s="57"/>
      <c r="J62" s="67"/>
    </row>
    <row r="63" spans="1:10" x14ac:dyDescent="0.25">
      <c r="A63" s="59">
        <v>10</v>
      </c>
      <c r="B63" s="60">
        <v>130</v>
      </c>
      <c r="C63" s="60">
        <f t="shared" si="0"/>
        <v>1300</v>
      </c>
      <c r="D63" s="60"/>
      <c r="E63" s="61">
        <v>45332</v>
      </c>
      <c r="F63" s="60" t="s">
        <v>60</v>
      </c>
      <c r="G63" s="68" t="s">
        <v>90</v>
      </c>
      <c r="H63" s="62"/>
      <c r="I63" s="63"/>
      <c r="J63" s="69"/>
    </row>
    <row r="64" spans="1:10" x14ac:dyDescent="0.25">
      <c r="A64" s="53">
        <v>10</v>
      </c>
      <c r="B64" s="54">
        <v>130</v>
      </c>
      <c r="C64" s="54">
        <f t="shared" si="0"/>
        <v>1300</v>
      </c>
      <c r="D64" s="54"/>
      <c r="E64" s="55">
        <v>45335</v>
      </c>
      <c r="F64" s="54" t="s">
        <v>60</v>
      </c>
      <c r="G64" s="66" t="s">
        <v>90</v>
      </c>
      <c r="H64" s="56"/>
      <c r="I64" s="57"/>
      <c r="J64" s="67"/>
    </row>
    <row r="65" spans="1:10" x14ac:dyDescent="0.25">
      <c r="A65" s="59">
        <v>10</v>
      </c>
      <c r="B65" s="60">
        <v>130</v>
      </c>
      <c r="C65" s="60">
        <f t="shared" si="0"/>
        <v>1300</v>
      </c>
      <c r="D65" s="60"/>
      <c r="E65" s="61">
        <v>45336</v>
      </c>
      <c r="F65" s="60" t="s">
        <v>60</v>
      </c>
      <c r="G65" s="68" t="s">
        <v>90</v>
      </c>
      <c r="H65" s="62"/>
      <c r="I65" s="63"/>
      <c r="J65" s="69"/>
    </row>
    <row r="66" spans="1:10" x14ac:dyDescent="0.25">
      <c r="A66" s="53">
        <v>16</v>
      </c>
      <c r="B66" s="54">
        <v>130</v>
      </c>
      <c r="C66" s="54">
        <f t="shared" si="0"/>
        <v>2080</v>
      </c>
      <c r="D66" s="54"/>
      <c r="E66" s="55">
        <v>45338</v>
      </c>
      <c r="F66" s="54" t="s">
        <v>60</v>
      </c>
      <c r="G66" s="66" t="s">
        <v>90</v>
      </c>
      <c r="H66" s="56"/>
      <c r="I66" s="57"/>
      <c r="J66" s="67"/>
    </row>
    <row r="67" spans="1:10" x14ac:dyDescent="0.25">
      <c r="A67" s="59">
        <v>5</v>
      </c>
      <c r="B67" s="60">
        <v>130</v>
      </c>
      <c r="C67" s="60">
        <f t="shared" si="0"/>
        <v>650</v>
      </c>
      <c r="D67" s="60"/>
      <c r="E67" s="61">
        <v>45437</v>
      </c>
      <c r="F67" s="60" t="s">
        <v>60</v>
      </c>
      <c r="G67" s="68" t="s">
        <v>90</v>
      </c>
      <c r="H67" s="62">
        <v>50000</v>
      </c>
      <c r="I67" s="151">
        <v>3618</v>
      </c>
      <c r="J67" s="69">
        <v>45493</v>
      </c>
    </row>
    <row r="68" spans="1:10" x14ac:dyDescent="0.25">
      <c r="A68" s="53">
        <v>62</v>
      </c>
      <c r="B68" s="54">
        <v>150</v>
      </c>
      <c r="C68" s="54">
        <f t="shared" si="0"/>
        <v>9300</v>
      </c>
      <c r="D68" s="54"/>
      <c r="E68" s="55">
        <v>45526</v>
      </c>
      <c r="F68" s="54" t="s">
        <v>60</v>
      </c>
      <c r="G68" s="66" t="s">
        <v>90</v>
      </c>
      <c r="H68" s="56">
        <v>50000</v>
      </c>
      <c r="I68" s="57">
        <v>4123</v>
      </c>
      <c r="J68" s="67">
        <v>45552</v>
      </c>
    </row>
    <row r="69" spans="1:10" x14ac:dyDescent="0.25">
      <c r="A69" s="59">
        <v>22</v>
      </c>
      <c r="B69" s="60">
        <v>150</v>
      </c>
      <c r="C69" s="60">
        <f t="shared" si="0"/>
        <v>3300</v>
      </c>
      <c r="D69" s="60"/>
      <c r="E69" s="61">
        <v>45535</v>
      </c>
      <c r="F69" s="60" t="s">
        <v>60</v>
      </c>
      <c r="G69" s="68" t="s">
        <v>90</v>
      </c>
      <c r="H69" s="62"/>
      <c r="I69" s="63"/>
      <c r="J69" s="69"/>
    </row>
    <row r="70" spans="1:10" x14ac:dyDescent="0.25">
      <c r="A70" s="53">
        <v>15</v>
      </c>
      <c r="B70" s="54">
        <v>400</v>
      </c>
      <c r="C70" s="54">
        <f t="shared" si="0"/>
        <v>6000</v>
      </c>
      <c r="D70" s="54"/>
      <c r="E70" s="55">
        <v>45601</v>
      </c>
      <c r="F70" s="54" t="s">
        <v>61</v>
      </c>
      <c r="G70" s="66" t="s">
        <v>211</v>
      </c>
      <c r="H70" s="56"/>
      <c r="I70" s="57"/>
      <c r="J70" s="67"/>
    </row>
    <row r="71" spans="1:10" x14ac:dyDescent="0.25">
      <c r="A71" s="59">
        <v>10</v>
      </c>
      <c r="B71" s="60">
        <v>160</v>
      </c>
      <c r="C71" s="60">
        <f t="shared" si="0"/>
        <v>1600</v>
      </c>
      <c r="D71" s="60"/>
      <c r="E71" s="61">
        <v>45601</v>
      </c>
      <c r="F71" s="60" t="s">
        <v>60</v>
      </c>
      <c r="G71" s="68" t="s">
        <v>211</v>
      </c>
      <c r="H71" s="62"/>
      <c r="I71" s="63"/>
      <c r="J71" s="69"/>
    </row>
    <row r="72" spans="1:10" x14ac:dyDescent="0.25">
      <c r="A72" s="53">
        <v>15</v>
      </c>
      <c r="B72" s="54">
        <v>400</v>
      </c>
      <c r="C72" s="54">
        <f t="shared" ref="C72:C135" si="1">A72*B72</f>
        <v>6000</v>
      </c>
      <c r="D72" s="54"/>
      <c r="E72" s="55">
        <v>45601</v>
      </c>
      <c r="F72" s="54" t="s">
        <v>61</v>
      </c>
      <c r="G72" s="66" t="s">
        <v>211</v>
      </c>
      <c r="H72" s="56"/>
      <c r="I72" s="57"/>
      <c r="J72" s="67"/>
    </row>
    <row r="73" spans="1:10" x14ac:dyDescent="0.25">
      <c r="A73" s="59">
        <v>22</v>
      </c>
      <c r="B73" s="60">
        <v>160</v>
      </c>
      <c r="C73" s="60">
        <f t="shared" si="1"/>
        <v>3520</v>
      </c>
      <c r="D73" s="60"/>
      <c r="E73" s="61">
        <v>45602</v>
      </c>
      <c r="F73" s="60" t="s">
        <v>60</v>
      </c>
      <c r="G73" s="68" t="s">
        <v>211</v>
      </c>
      <c r="H73" s="62"/>
      <c r="I73" s="63"/>
      <c r="J73" s="69"/>
    </row>
    <row r="74" spans="1:10" x14ac:dyDescent="0.25">
      <c r="A74" s="53">
        <v>15</v>
      </c>
      <c r="B74" s="54">
        <v>160</v>
      </c>
      <c r="C74" s="54">
        <f t="shared" si="1"/>
        <v>2400</v>
      </c>
      <c r="D74" s="54"/>
      <c r="E74" s="55">
        <v>45602</v>
      </c>
      <c r="F74" s="54" t="s">
        <v>60</v>
      </c>
      <c r="G74" s="66" t="s">
        <v>211</v>
      </c>
      <c r="H74" s="56"/>
      <c r="I74" s="57"/>
      <c r="J74" s="67"/>
    </row>
    <row r="75" spans="1:10" x14ac:dyDescent="0.25">
      <c r="A75" s="59">
        <v>10</v>
      </c>
      <c r="B75" s="60">
        <v>400</v>
      </c>
      <c r="C75" s="60">
        <f t="shared" si="1"/>
        <v>4000</v>
      </c>
      <c r="D75" s="60"/>
      <c r="E75" s="61">
        <v>45602</v>
      </c>
      <c r="F75" s="60" t="s">
        <v>61</v>
      </c>
      <c r="G75" s="68" t="s">
        <v>211</v>
      </c>
      <c r="H75" s="62"/>
      <c r="I75" s="63"/>
      <c r="J75" s="69"/>
    </row>
    <row r="76" spans="1:10" x14ac:dyDescent="0.25">
      <c r="A76" s="53">
        <v>15</v>
      </c>
      <c r="B76" s="54">
        <v>160</v>
      </c>
      <c r="C76" s="54">
        <f t="shared" si="1"/>
        <v>2400</v>
      </c>
      <c r="D76" s="54"/>
      <c r="E76" s="55">
        <v>45633</v>
      </c>
      <c r="F76" s="54" t="s">
        <v>60</v>
      </c>
      <c r="G76" s="66" t="s">
        <v>211</v>
      </c>
      <c r="H76" s="56"/>
      <c r="I76" s="57"/>
      <c r="J76" s="67"/>
    </row>
    <row r="77" spans="1:10" ht="84" x14ac:dyDescent="0.25">
      <c r="A77" s="59">
        <v>1</v>
      </c>
      <c r="B77" s="60">
        <v>44300</v>
      </c>
      <c r="C77" s="60">
        <f t="shared" si="1"/>
        <v>44300</v>
      </c>
      <c r="D77" s="60"/>
      <c r="E77" s="61">
        <v>45686</v>
      </c>
      <c r="F77" s="60"/>
      <c r="G77" s="349" t="s">
        <v>241</v>
      </c>
      <c r="H77" s="62"/>
      <c r="I77" s="63"/>
      <c r="J77" s="69"/>
    </row>
    <row r="78" spans="1:10" x14ac:dyDescent="0.25">
      <c r="A78" s="380">
        <v>6</v>
      </c>
      <c r="B78" s="36">
        <v>170</v>
      </c>
      <c r="C78" s="36">
        <f t="shared" si="1"/>
        <v>1020</v>
      </c>
      <c r="D78" s="36"/>
      <c r="E78" s="381">
        <v>45845</v>
      </c>
      <c r="F78" s="36" t="s">
        <v>247</v>
      </c>
      <c r="G78" s="41"/>
      <c r="H78" s="382"/>
      <c r="I78" s="385"/>
      <c r="J78" s="384"/>
    </row>
    <row r="79" spans="1:10" x14ac:dyDescent="0.25">
      <c r="A79" s="59"/>
      <c r="B79" s="60"/>
      <c r="C79" s="60">
        <f t="shared" si="1"/>
        <v>0</v>
      </c>
      <c r="D79" s="60"/>
      <c r="E79" s="61"/>
      <c r="F79" s="60"/>
      <c r="G79" s="68"/>
      <c r="H79" s="62"/>
      <c r="I79" s="63"/>
      <c r="J79" s="69"/>
    </row>
    <row r="80" spans="1:10" x14ac:dyDescent="0.25">
      <c r="A80" s="53"/>
      <c r="B80" s="54"/>
      <c r="C80" s="54">
        <f t="shared" si="1"/>
        <v>0</v>
      </c>
      <c r="D80" s="54"/>
      <c r="E80" s="55"/>
      <c r="F80" s="54"/>
      <c r="G80" s="66"/>
      <c r="H80" s="56"/>
      <c r="I80" s="57"/>
      <c r="J80" s="67"/>
    </row>
    <row r="81" spans="1:10" x14ac:dyDescent="0.25">
      <c r="A81" s="59"/>
      <c r="B81" s="60"/>
      <c r="C81" s="60">
        <f t="shared" si="1"/>
        <v>0</v>
      </c>
      <c r="D81" s="60"/>
      <c r="E81" s="61"/>
      <c r="F81" s="60"/>
      <c r="G81" s="68"/>
      <c r="H81" s="62"/>
      <c r="I81" s="63"/>
      <c r="J81" s="69"/>
    </row>
    <row r="82" spans="1:10" x14ac:dyDescent="0.25">
      <c r="A82" s="53"/>
      <c r="B82" s="54"/>
      <c r="C82" s="54">
        <f t="shared" si="1"/>
        <v>0</v>
      </c>
      <c r="D82" s="54"/>
      <c r="E82" s="55"/>
      <c r="F82" s="54"/>
      <c r="G82" s="66"/>
      <c r="H82" s="56"/>
      <c r="I82" s="57"/>
      <c r="J82" s="67"/>
    </row>
    <row r="83" spans="1:10" x14ac:dyDescent="0.25">
      <c r="A83" s="59"/>
      <c r="B83" s="60"/>
      <c r="C83" s="60">
        <f t="shared" si="1"/>
        <v>0</v>
      </c>
      <c r="D83" s="60"/>
      <c r="E83" s="61"/>
      <c r="F83" s="60"/>
      <c r="G83" s="68"/>
      <c r="H83" s="62"/>
      <c r="I83" s="63"/>
      <c r="J83" s="69"/>
    </row>
    <row r="84" spans="1:10" x14ac:dyDescent="0.25">
      <c r="A84" s="53"/>
      <c r="B84" s="54"/>
      <c r="C84" s="54">
        <f t="shared" si="1"/>
        <v>0</v>
      </c>
      <c r="D84" s="54"/>
      <c r="E84" s="55"/>
      <c r="F84" s="54"/>
      <c r="G84" s="66"/>
      <c r="H84" s="56"/>
      <c r="I84" s="57"/>
      <c r="J84" s="67"/>
    </row>
    <row r="85" spans="1:10" x14ac:dyDescent="0.25">
      <c r="A85" s="59"/>
      <c r="B85" s="60"/>
      <c r="C85" s="60">
        <f t="shared" si="1"/>
        <v>0</v>
      </c>
      <c r="D85" s="60"/>
      <c r="E85" s="61"/>
      <c r="F85" s="60"/>
      <c r="G85" s="68"/>
      <c r="H85" s="62"/>
      <c r="I85" s="63"/>
      <c r="J85" s="69"/>
    </row>
    <row r="86" spans="1:10" x14ac:dyDescent="0.25">
      <c r="A86" s="53"/>
      <c r="B86" s="54"/>
      <c r="C86" s="54">
        <f t="shared" si="1"/>
        <v>0</v>
      </c>
      <c r="D86" s="54"/>
      <c r="E86" s="55"/>
      <c r="F86" s="54"/>
      <c r="G86" s="66"/>
      <c r="H86" s="56"/>
      <c r="I86" s="57"/>
      <c r="J86" s="67"/>
    </row>
    <row r="87" spans="1:10" x14ac:dyDescent="0.25">
      <c r="A87" s="59"/>
      <c r="B87" s="60"/>
      <c r="C87" s="60">
        <f t="shared" si="1"/>
        <v>0</v>
      </c>
      <c r="D87" s="60"/>
      <c r="E87" s="61"/>
      <c r="F87" s="60"/>
      <c r="G87" s="68"/>
      <c r="H87" s="62"/>
      <c r="I87" s="63"/>
      <c r="J87" s="69"/>
    </row>
    <row r="88" spans="1:10" x14ac:dyDescent="0.25">
      <c r="A88" s="53"/>
      <c r="B88" s="54"/>
      <c r="C88" s="54">
        <f t="shared" si="1"/>
        <v>0</v>
      </c>
      <c r="D88" s="54"/>
      <c r="E88" s="55"/>
      <c r="F88" s="54"/>
      <c r="G88" s="66"/>
      <c r="H88" s="56"/>
      <c r="I88" s="57"/>
      <c r="J88" s="67"/>
    </row>
    <row r="89" spans="1:10" x14ac:dyDescent="0.25">
      <c r="A89" s="59"/>
      <c r="B89" s="60"/>
      <c r="C89" s="60">
        <f t="shared" si="1"/>
        <v>0</v>
      </c>
      <c r="D89" s="60"/>
      <c r="E89" s="61"/>
      <c r="F89" s="60"/>
      <c r="G89" s="68"/>
      <c r="H89" s="62"/>
      <c r="I89" s="63"/>
      <c r="J89" s="69"/>
    </row>
    <row r="90" spans="1:10" x14ac:dyDescent="0.25">
      <c r="A90" s="53"/>
      <c r="B90" s="54"/>
      <c r="C90" s="54">
        <f t="shared" si="1"/>
        <v>0</v>
      </c>
      <c r="D90" s="54"/>
      <c r="E90" s="55"/>
      <c r="F90" s="54"/>
      <c r="G90" s="66"/>
      <c r="H90" s="56"/>
      <c r="I90" s="57"/>
      <c r="J90" s="67"/>
    </row>
    <row r="91" spans="1:10" x14ac:dyDescent="0.25">
      <c r="A91" s="59"/>
      <c r="B91" s="60"/>
      <c r="C91" s="60">
        <f t="shared" si="1"/>
        <v>0</v>
      </c>
      <c r="D91" s="60"/>
      <c r="E91" s="61"/>
      <c r="F91" s="60"/>
      <c r="G91" s="68"/>
      <c r="H91" s="62"/>
      <c r="I91" s="63"/>
      <c r="J91" s="69"/>
    </row>
    <row r="92" spans="1:10" x14ac:dyDescent="0.25">
      <c r="A92" s="53"/>
      <c r="B92" s="54"/>
      <c r="C92" s="54">
        <f t="shared" si="1"/>
        <v>0</v>
      </c>
      <c r="D92" s="54"/>
      <c r="E92" s="55"/>
      <c r="F92" s="54"/>
      <c r="G92" s="66"/>
      <c r="H92" s="56"/>
      <c r="I92" s="57"/>
      <c r="J92" s="67"/>
    </row>
    <row r="93" spans="1:10" x14ac:dyDescent="0.25">
      <c r="A93" s="59"/>
      <c r="B93" s="60"/>
      <c r="C93" s="60">
        <f t="shared" si="1"/>
        <v>0</v>
      </c>
      <c r="D93" s="60"/>
      <c r="E93" s="61"/>
      <c r="F93" s="60"/>
      <c r="G93" s="68"/>
      <c r="H93" s="62"/>
      <c r="I93" s="63"/>
      <c r="J93" s="69"/>
    </row>
    <row r="94" spans="1:10" x14ac:dyDescent="0.25">
      <c r="A94" s="53"/>
      <c r="B94" s="54"/>
      <c r="C94" s="54">
        <f t="shared" si="1"/>
        <v>0</v>
      </c>
      <c r="D94" s="54"/>
      <c r="E94" s="55"/>
      <c r="F94" s="54"/>
      <c r="G94" s="66"/>
      <c r="H94" s="56"/>
      <c r="I94" s="57"/>
      <c r="J94" s="67"/>
    </row>
    <row r="95" spans="1:10" x14ac:dyDescent="0.25">
      <c r="A95" s="59"/>
      <c r="B95" s="60"/>
      <c r="C95" s="60">
        <f t="shared" si="1"/>
        <v>0</v>
      </c>
      <c r="D95" s="60"/>
      <c r="E95" s="61"/>
      <c r="F95" s="60"/>
      <c r="G95" s="68"/>
      <c r="H95" s="62"/>
      <c r="I95" s="63"/>
      <c r="J95" s="69"/>
    </row>
    <row r="96" spans="1:10" x14ac:dyDescent="0.25">
      <c r="A96" s="53"/>
      <c r="B96" s="54"/>
      <c r="C96" s="54">
        <f t="shared" si="1"/>
        <v>0</v>
      </c>
      <c r="D96" s="54"/>
      <c r="E96" s="55"/>
      <c r="F96" s="54"/>
      <c r="G96" s="66"/>
      <c r="H96" s="56"/>
      <c r="I96" s="57"/>
      <c r="J96" s="67"/>
    </row>
    <row r="97" spans="1:10" x14ac:dyDescent="0.25">
      <c r="A97" s="59"/>
      <c r="B97" s="60"/>
      <c r="C97" s="60">
        <f t="shared" si="1"/>
        <v>0</v>
      </c>
      <c r="D97" s="60"/>
      <c r="E97" s="61"/>
      <c r="F97" s="60"/>
      <c r="G97" s="68"/>
      <c r="H97" s="62"/>
      <c r="I97" s="63"/>
      <c r="J97" s="69"/>
    </row>
    <row r="98" spans="1:10" x14ac:dyDescent="0.25">
      <c r="A98" s="53"/>
      <c r="B98" s="54"/>
      <c r="C98" s="54">
        <f t="shared" si="1"/>
        <v>0</v>
      </c>
      <c r="D98" s="54"/>
      <c r="E98" s="55"/>
      <c r="F98" s="54"/>
      <c r="G98" s="66"/>
      <c r="H98" s="56"/>
      <c r="I98" s="57"/>
      <c r="J98" s="67"/>
    </row>
    <row r="99" spans="1:10" x14ac:dyDescent="0.25">
      <c r="A99" s="59"/>
      <c r="B99" s="60"/>
      <c r="C99" s="60">
        <f t="shared" si="1"/>
        <v>0</v>
      </c>
      <c r="D99" s="60"/>
      <c r="E99" s="61"/>
      <c r="F99" s="60"/>
      <c r="G99" s="68"/>
      <c r="H99" s="62"/>
      <c r="I99" s="63"/>
      <c r="J99" s="69"/>
    </row>
    <row r="100" spans="1:10" x14ac:dyDescent="0.25">
      <c r="A100" s="53"/>
      <c r="B100" s="54"/>
      <c r="C100" s="54">
        <f t="shared" si="1"/>
        <v>0</v>
      </c>
      <c r="D100" s="54"/>
      <c r="E100" s="55"/>
      <c r="F100" s="54"/>
      <c r="G100" s="66"/>
      <c r="H100" s="56"/>
      <c r="I100" s="57"/>
      <c r="J100" s="67"/>
    </row>
    <row r="101" spans="1:10" x14ac:dyDescent="0.25">
      <c r="A101" s="59"/>
      <c r="B101" s="60"/>
      <c r="C101" s="60">
        <f t="shared" si="1"/>
        <v>0</v>
      </c>
      <c r="D101" s="60"/>
      <c r="E101" s="61"/>
      <c r="F101" s="60"/>
      <c r="G101" s="68"/>
      <c r="H101" s="62"/>
      <c r="I101" s="63"/>
      <c r="J101" s="69"/>
    </row>
    <row r="102" spans="1:10" x14ac:dyDescent="0.25">
      <c r="A102" s="53"/>
      <c r="B102" s="54"/>
      <c r="C102" s="54">
        <f t="shared" si="1"/>
        <v>0</v>
      </c>
      <c r="D102" s="54"/>
      <c r="E102" s="55"/>
      <c r="F102" s="54"/>
      <c r="G102" s="66"/>
      <c r="H102" s="56"/>
      <c r="I102" s="57"/>
      <c r="J102" s="67"/>
    </row>
    <row r="103" spans="1:10" x14ac:dyDescent="0.25">
      <c r="A103" s="59"/>
      <c r="B103" s="60"/>
      <c r="C103" s="60">
        <f t="shared" si="1"/>
        <v>0</v>
      </c>
      <c r="D103" s="60"/>
      <c r="E103" s="61"/>
      <c r="F103" s="60"/>
      <c r="G103" s="68"/>
      <c r="H103" s="62"/>
      <c r="I103" s="63"/>
      <c r="J103" s="69"/>
    </row>
    <row r="104" spans="1:10" x14ac:dyDescent="0.25">
      <c r="A104" s="53"/>
      <c r="B104" s="54"/>
      <c r="C104" s="54">
        <f t="shared" si="1"/>
        <v>0</v>
      </c>
      <c r="D104" s="54"/>
      <c r="E104" s="55"/>
      <c r="F104" s="54"/>
      <c r="G104" s="66"/>
      <c r="H104" s="56"/>
      <c r="I104" s="57"/>
      <c r="J104" s="67"/>
    </row>
    <row r="105" spans="1:10" x14ac:dyDescent="0.25">
      <c r="A105" s="59"/>
      <c r="B105" s="60"/>
      <c r="C105" s="60">
        <f t="shared" si="1"/>
        <v>0</v>
      </c>
      <c r="D105" s="60"/>
      <c r="E105" s="61"/>
      <c r="F105" s="60"/>
      <c r="G105" s="68"/>
      <c r="H105" s="62"/>
      <c r="I105" s="63"/>
      <c r="J105" s="69"/>
    </row>
    <row r="106" spans="1:10" x14ac:dyDescent="0.25">
      <c r="A106" s="53"/>
      <c r="B106" s="54"/>
      <c r="C106" s="54">
        <f t="shared" si="1"/>
        <v>0</v>
      </c>
      <c r="D106" s="54"/>
      <c r="E106" s="55"/>
      <c r="F106" s="54"/>
      <c r="G106" s="66"/>
      <c r="H106" s="56"/>
      <c r="I106" s="57"/>
      <c r="J106" s="67"/>
    </row>
    <row r="107" spans="1:10" x14ac:dyDescent="0.25">
      <c r="A107" s="59"/>
      <c r="B107" s="60"/>
      <c r="C107" s="60">
        <f t="shared" si="1"/>
        <v>0</v>
      </c>
      <c r="D107" s="60"/>
      <c r="E107" s="61"/>
      <c r="F107" s="60"/>
      <c r="G107" s="68"/>
      <c r="H107" s="62"/>
      <c r="I107" s="63"/>
      <c r="J107" s="69"/>
    </row>
    <row r="108" spans="1:10" x14ac:dyDescent="0.25">
      <c r="A108" s="53"/>
      <c r="B108" s="54"/>
      <c r="C108" s="54">
        <f t="shared" si="1"/>
        <v>0</v>
      </c>
      <c r="D108" s="54"/>
      <c r="E108" s="55"/>
      <c r="F108" s="54"/>
      <c r="G108" s="66"/>
      <c r="H108" s="56"/>
      <c r="I108" s="57"/>
      <c r="J108" s="67"/>
    </row>
    <row r="109" spans="1:10" x14ac:dyDescent="0.25">
      <c r="A109" s="59"/>
      <c r="B109" s="60"/>
      <c r="C109" s="60">
        <f t="shared" si="1"/>
        <v>0</v>
      </c>
      <c r="D109" s="60"/>
      <c r="E109" s="61"/>
      <c r="F109" s="60"/>
      <c r="G109" s="68"/>
      <c r="H109" s="62"/>
      <c r="I109" s="63"/>
      <c r="J109" s="69"/>
    </row>
    <row r="110" spans="1:10" x14ac:dyDescent="0.25">
      <c r="A110" s="53"/>
      <c r="B110" s="54"/>
      <c r="C110" s="54">
        <f t="shared" si="1"/>
        <v>0</v>
      </c>
      <c r="D110" s="54"/>
      <c r="E110" s="55"/>
      <c r="F110" s="54"/>
      <c r="G110" s="66"/>
      <c r="H110" s="56"/>
      <c r="I110" s="57"/>
      <c r="J110" s="67"/>
    </row>
    <row r="111" spans="1:10" x14ac:dyDescent="0.25">
      <c r="A111" s="59"/>
      <c r="B111" s="60"/>
      <c r="C111" s="60">
        <f t="shared" si="1"/>
        <v>0</v>
      </c>
      <c r="D111" s="60"/>
      <c r="E111" s="61"/>
      <c r="F111" s="60"/>
      <c r="G111" s="68"/>
      <c r="H111" s="62"/>
      <c r="I111" s="63"/>
      <c r="J111" s="69"/>
    </row>
    <row r="112" spans="1:10" x14ac:dyDescent="0.25">
      <c r="A112" s="53"/>
      <c r="B112" s="54"/>
      <c r="C112" s="54">
        <f t="shared" si="1"/>
        <v>0</v>
      </c>
      <c r="D112" s="54"/>
      <c r="E112" s="55"/>
      <c r="F112" s="54"/>
      <c r="G112" s="66"/>
      <c r="H112" s="56"/>
      <c r="I112" s="57"/>
      <c r="J112" s="67"/>
    </row>
    <row r="113" spans="1:10" x14ac:dyDescent="0.25">
      <c r="A113" s="59"/>
      <c r="B113" s="60"/>
      <c r="C113" s="60">
        <f t="shared" si="1"/>
        <v>0</v>
      </c>
      <c r="D113" s="60"/>
      <c r="E113" s="61"/>
      <c r="F113" s="60"/>
      <c r="G113" s="68"/>
      <c r="H113" s="62"/>
      <c r="I113" s="63"/>
      <c r="J113" s="69"/>
    </row>
    <row r="114" spans="1:10" x14ac:dyDescent="0.25">
      <c r="A114" s="53"/>
      <c r="B114" s="54"/>
      <c r="C114" s="54">
        <f t="shared" si="1"/>
        <v>0</v>
      </c>
      <c r="D114" s="54"/>
      <c r="E114" s="55"/>
      <c r="F114" s="54"/>
      <c r="G114" s="66"/>
      <c r="H114" s="56"/>
      <c r="I114" s="57"/>
      <c r="J114" s="67"/>
    </row>
    <row r="115" spans="1:10" x14ac:dyDescent="0.25">
      <c r="A115" s="59"/>
      <c r="B115" s="60"/>
      <c r="C115" s="60">
        <f t="shared" si="1"/>
        <v>0</v>
      </c>
      <c r="D115" s="60"/>
      <c r="E115" s="61"/>
      <c r="F115" s="60"/>
      <c r="G115" s="68"/>
      <c r="H115" s="62"/>
      <c r="I115" s="63"/>
      <c r="J115" s="69"/>
    </row>
    <row r="116" spans="1:10" x14ac:dyDescent="0.25">
      <c r="A116" s="53"/>
      <c r="B116" s="54"/>
      <c r="C116" s="54">
        <f t="shared" si="1"/>
        <v>0</v>
      </c>
      <c r="D116" s="54"/>
      <c r="E116" s="55"/>
      <c r="F116" s="54"/>
      <c r="G116" s="66"/>
      <c r="H116" s="56"/>
      <c r="I116" s="57"/>
      <c r="J116" s="67"/>
    </row>
    <row r="117" spans="1:10" x14ac:dyDescent="0.25">
      <c r="A117" s="59"/>
      <c r="B117" s="60"/>
      <c r="C117" s="60">
        <f t="shared" si="1"/>
        <v>0</v>
      </c>
      <c r="D117" s="60"/>
      <c r="E117" s="61"/>
      <c r="F117" s="60"/>
      <c r="G117" s="68"/>
      <c r="H117" s="62"/>
      <c r="I117" s="63"/>
      <c r="J117" s="69"/>
    </row>
    <row r="118" spans="1:10" x14ac:dyDescent="0.25">
      <c r="A118" s="53"/>
      <c r="B118" s="54"/>
      <c r="C118" s="54">
        <f t="shared" si="1"/>
        <v>0</v>
      </c>
      <c r="D118" s="54"/>
      <c r="E118" s="55"/>
      <c r="F118" s="54"/>
      <c r="G118" s="66"/>
      <c r="H118" s="56"/>
      <c r="I118" s="57"/>
      <c r="J118" s="67"/>
    </row>
    <row r="119" spans="1:10" x14ac:dyDescent="0.25">
      <c r="A119" s="59"/>
      <c r="B119" s="60"/>
      <c r="C119" s="60">
        <f t="shared" si="1"/>
        <v>0</v>
      </c>
      <c r="D119" s="60"/>
      <c r="E119" s="61"/>
      <c r="F119" s="60"/>
      <c r="G119" s="68"/>
      <c r="H119" s="62"/>
      <c r="I119" s="63"/>
      <c r="J119" s="69"/>
    </row>
    <row r="120" spans="1:10" x14ac:dyDescent="0.25">
      <c r="A120" s="53"/>
      <c r="B120" s="54"/>
      <c r="C120" s="54">
        <f t="shared" si="1"/>
        <v>0</v>
      </c>
      <c r="D120" s="54"/>
      <c r="E120" s="55"/>
      <c r="F120" s="54"/>
      <c r="G120" s="66"/>
      <c r="H120" s="56"/>
      <c r="I120" s="57"/>
      <c r="J120" s="67"/>
    </row>
    <row r="121" spans="1:10" x14ac:dyDescent="0.25">
      <c r="A121" s="59"/>
      <c r="B121" s="60"/>
      <c r="C121" s="60">
        <f t="shared" si="1"/>
        <v>0</v>
      </c>
      <c r="D121" s="60"/>
      <c r="E121" s="61"/>
      <c r="F121" s="60"/>
      <c r="G121" s="68"/>
      <c r="H121" s="62"/>
      <c r="I121" s="63"/>
      <c r="J121" s="69"/>
    </row>
    <row r="122" spans="1:10" x14ac:dyDescent="0.25">
      <c r="A122" s="53"/>
      <c r="B122" s="54"/>
      <c r="C122" s="54">
        <f t="shared" si="1"/>
        <v>0</v>
      </c>
      <c r="D122" s="54"/>
      <c r="E122" s="55"/>
      <c r="F122" s="54"/>
      <c r="G122" s="66"/>
      <c r="H122" s="56"/>
      <c r="I122" s="57"/>
      <c r="J122" s="67"/>
    </row>
    <row r="123" spans="1:10" x14ac:dyDescent="0.25">
      <c r="A123" s="59"/>
      <c r="B123" s="60"/>
      <c r="C123" s="60">
        <f t="shared" si="1"/>
        <v>0</v>
      </c>
      <c r="D123" s="60"/>
      <c r="E123" s="61"/>
      <c r="F123" s="60"/>
      <c r="G123" s="68"/>
      <c r="H123" s="62"/>
      <c r="I123" s="63"/>
      <c r="J123" s="69"/>
    </row>
    <row r="124" spans="1:10" x14ac:dyDescent="0.25">
      <c r="A124" s="53"/>
      <c r="B124" s="54"/>
      <c r="C124" s="54">
        <f t="shared" si="1"/>
        <v>0</v>
      </c>
      <c r="D124" s="54"/>
      <c r="E124" s="55"/>
      <c r="F124" s="54"/>
      <c r="G124" s="66"/>
      <c r="H124" s="56"/>
      <c r="I124" s="57"/>
      <c r="J124" s="67"/>
    </row>
    <row r="125" spans="1:10" x14ac:dyDescent="0.25">
      <c r="A125" s="59"/>
      <c r="B125" s="60"/>
      <c r="C125" s="60">
        <f t="shared" si="1"/>
        <v>0</v>
      </c>
      <c r="D125" s="60"/>
      <c r="E125" s="61"/>
      <c r="F125" s="60"/>
      <c r="G125" s="68"/>
      <c r="H125" s="62"/>
      <c r="I125" s="63"/>
      <c r="J125" s="69"/>
    </row>
    <row r="126" spans="1:10" x14ac:dyDescent="0.25">
      <c r="A126" s="53"/>
      <c r="B126" s="54"/>
      <c r="C126" s="54">
        <f t="shared" si="1"/>
        <v>0</v>
      </c>
      <c r="D126" s="54"/>
      <c r="E126" s="55"/>
      <c r="F126" s="54"/>
      <c r="G126" s="66"/>
      <c r="H126" s="56"/>
      <c r="I126" s="57"/>
      <c r="J126" s="67"/>
    </row>
    <row r="127" spans="1:10" x14ac:dyDescent="0.25">
      <c r="A127" s="59"/>
      <c r="B127" s="60"/>
      <c r="C127" s="60">
        <f t="shared" si="1"/>
        <v>0</v>
      </c>
      <c r="D127" s="60"/>
      <c r="E127" s="61"/>
      <c r="F127" s="60"/>
      <c r="G127" s="68"/>
      <c r="H127" s="62"/>
      <c r="I127" s="63"/>
      <c r="J127" s="69"/>
    </row>
    <row r="128" spans="1:10" x14ac:dyDescent="0.25">
      <c r="A128" s="53"/>
      <c r="B128" s="54"/>
      <c r="C128" s="54">
        <f t="shared" si="1"/>
        <v>0</v>
      </c>
      <c r="D128" s="54"/>
      <c r="E128" s="55"/>
      <c r="F128" s="54"/>
      <c r="G128" s="66"/>
      <c r="H128" s="56"/>
      <c r="I128" s="57"/>
      <c r="J128" s="67"/>
    </row>
    <row r="129" spans="1:10" x14ac:dyDescent="0.25">
      <c r="A129" s="59"/>
      <c r="B129" s="60"/>
      <c r="C129" s="60">
        <f t="shared" si="1"/>
        <v>0</v>
      </c>
      <c r="D129" s="60"/>
      <c r="E129" s="61"/>
      <c r="F129" s="60"/>
      <c r="G129" s="68"/>
      <c r="H129" s="62"/>
      <c r="I129" s="63"/>
      <c r="J129" s="69"/>
    </row>
    <row r="130" spans="1:10" x14ac:dyDescent="0.25">
      <c r="A130" s="53"/>
      <c r="B130" s="54"/>
      <c r="C130" s="54">
        <f t="shared" si="1"/>
        <v>0</v>
      </c>
      <c r="D130" s="54"/>
      <c r="E130" s="55"/>
      <c r="F130" s="54"/>
      <c r="G130" s="66"/>
      <c r="H130" s="56"/>
      <c r="I130" s="57"/>
      <c r="J130" s="67"/>
    </row>
    <row r="131" spans="1:10" x14ac:dyDescent="0.25">
      <c r="A131" s="59"/>
      <c r="B131" s="60"/>
      <c r="C131" s="60">
        <f t="shared" si="1"/>
        <v>0</v>
      </c>
      <c r="D131" s="60"/>
      <c r="E131" s="61"/>
      <c r="F131" s="60"/>
      <c r="G131" s="68"/>
      <c r="H131" s="62"/>
      <c r="I131" s="63"/>
      <c r="J131" s="69"/>
    </row>
    <row r="132" spans="1:10" x14ac:dyDescent="0.25">
      <c r="A132" s="53"/>
      <c r="B132" s="54"/>
      <c r="C132" s="54">
        <f t="shared" si="1"/>
        <v>0</v>
      </c>
      <c r="D132" s="54"/>
      <c r="E132" s="55"/>
      <c r="F132" s="54"/>
      <c r="G132" s="66"/>
      <c r="H132" s="56"/>
      <c r="I132" s="57"/>
      <c r="J132" s="67"/>
    </row>
    <row r="133" spans="1:10" x14ac:dyDescent="0.25">
      <c r="A133" s="59"/>
      <c r="B133" s="60"/>
      <c r="C133" s="60">
        <f t="shared" si="1"/>
        <v>0</v>
      </c>
      <c r="D133" s="60"/>
      <c r="E133" s="61"/>
      <c r="F133" s="60"/>
      <c r="G133" s="68"/>
      <c r="H133" s="62"/>
      <c r="I133" s="63"/>
      <c r="J133" s="69"/>
    </row>
    <row r="134" spans="1:10" x14ac:dyDescent="0.25">
      <c r="A134" s="53"/>
      <c r="B134" s="54"/>
      <c r="C134" s="54">
        <f t="shared" si="1"/>
        <v>0</v>
      </c>
      <c r="D134" s="54"/>
      <c r="E134" s="55"/>
      <c r="F134" s="54"/>
      <c r="G134" s="66"/>
      <c r="H134" s="56"/>
      <c r="I134" s="57"/>
      <c r="J134" s="67"/>
    </row>
    <row r="135" spans="1:10" x14ac:dyDescent="0.25">
      <c r="A135" s="59"/>
      <c r="B135" s="60"/>
      <c r="C135" s="60">
        <f t="shared" si="1"/>
        <v>0</v>
      </c>
      <c r="D135" s="60"/>
      <c r="E135" s="61"/>
      <c r="F135" s="60"/>
      <c r="G135" s="68"/>
      <c r="H135" s="62"/>
      <c r="I135" s="63"/>
      <c r="J135" s="69"/>
    </row>
    <row r="136" spans="1:10" x14ac:dyDescent="0.25">
      <c r="A136" s="53"/>
      <c r="B136" s="54"/>
      <c r="C136" s="54">
        <f t="shared" ref="C136:C150" si="2">A136*B136</f>
        <v>0</v>
      </c>
      <c r="D136" s="54"/>
      <c r="E136" s="55"/>
      <c r="F136" s="54"/>
      <c r="G136" s="66"/>
      <c r="H136" s="56"/>
      <c r="I136" s="57"/>
      <c r="J136" s="67"/>
    </row>
    <row r="137" spans="1:10" x14ac:dyDescent="0.25">
      <c r="A137" s="59"/>
      <c r="B137" s="60"/>
      <c r="C137" s="60">
        <f t="shared" si="2"/>
        <v>0</v>
      </c>
      <c r="D137" s="60"/>
      <c r="E137" s="61"/>
      <c r="F137" s="60"/>
      <c r="G137" s="68"/>
      <c r="H137" s="62"/>
      <c r="I137" s="63"/>
      <c r="J137" s="69"/>
    </row>
    <row r="138" spans="1:10" x14ac:dyDescent="0.25">
      <c r="A138" s="53"/>
      <c r="B138" s="54"/>
      <c r="C138" s="54">
        <f t="shared" si="2"/>
        <v>0</v>
      </c>
      <c r="D138" s="54"/>
      <c r="E138" s="55"/>
      <c r="F138" s="54"/>
      <c r="G138" s="66"/>
      <c r="H138" s="56"/>
      <c r="I138" s="57"/>
      <c r="J138" s="67"/>
    </row>
    <row r="139" spans="1:10" x14ac:dyDescent="0.25">
      <c r="A139" s="59"/>
      <c r="B139" s="60"/>
      <c r="C139" s="60">
        <f t="shared" si="2"/>
        <v>0</v>
      </c>
      <c r="D139" s="60"/>
      <c r="E139" s="61"/>
      <c r="F139" s="60"/>
      <c r="G139" s="68"/>
      <c r="H139" s="62"/>
      <c r="I139" s="63"/>
      <c r="J139" s="69"/>
    </row>
    <row r="140" spans="1:10" x14ac:dyDescent="0.25">
      <c r="A140" s="53"/>
      <c r="B140" s="54"/>
      <c r="C140" s="54">
        <f t="shared" si="2"/>
        <v>0</v>
      </c>
      <c r="D140" s="54"/>
      <c r="E140" s="55"/>
      <c r="F140" s="54"/>
      <c r="G140" s="66"/>
      <c r="H140" s="56"/>
      <c r="I140" s="57"/>
      <c r="J140" s="67"/>
    </row>
    <row r="141" spans="1:10" x14ac:dyDescent="0.25">
      <c r="A141" s="59"/>
      <c r="B141" s="60"/>
      <c r="C141" s="60">
        <f t="shared" si="2"/>
        <v>0</v>
      </c>
      <c r="D141" s="60"/>
      <c r="E141" s="61"/>
      <c r="F141" s="60"/>
      <c r="G141" s="68"/>
      <c r="H141" s="62"/>
      <c r="I141" s="63"/>
      <c r="J141" s="69"/>
    </row>
    <row r="142" spans="1:10" x14ac:dyDescent="0.25">
      <c r="A142" s="53"/>
      <c r="B142" s="54"/>
      <c r="C142" s="54">
        <f t="shared" si="2"/>
        <v>0</v>
      </c>
      <c r="D142" s="54"/>
      <c r="E142" s="55"/>
      <c r="F142" s="54"/>
      <c r="G142" s="66"/>
      <c r="H142" s="56"/>
      <c r="I142" s="57"/>
      <c r="J142" s="67"/>
    </row>
    <row r="143" spans="1:10" x14ac:dyDescent="0.25">
      <c r="A143" s="59"/>
      <c r="B143" s="60"/>
      <c r="C143" s="60">
        <f t="shared" si="2"/>
        <v>0</v>
      </c>
      <c r="D143" s="60"/>
      <c r="E143" s="61"/>
      <c r="F143" s="60"/>
      <c r="G143" s="68"/>
      <c r="H143" s="62"/>
      <c r="I143" s="63"/>
      <c r="J143" s="69"/>
    </row>
    <row r="144" spans="1:10" x14ac:dyDescent="0.25">
      <c r="A144" s="53"/>
      <c r="B144" s="54"/>
      <c r="C144" s="54">
        <f t="shared" si="2"/>
        <v>0</v>
      </c>
      <c r="D144" s="54"/>
      <c r="E144" s="55"/>
      <c r="F144" s="54"/>
      <c r="G144" s="66"/>
      <c r="H144" s="56"/>
      <c r="I144" s="57"/>
      <c r="J144" s="67"/>
    </row>
    <row r="145" spans="1:10" x14ac:dyDescent="0.25">
      <c r="A145" s="59"/>
      <c r="B145" s="60"/>
      <c r="C145" s="60">
        <f t="shared" si="2"/>
        <v>0</v>
      </c>
      <c r="D145" s="60"/>
      <c r="E145" s="61"/>
      <c r="F145" s="60"/>
      <c r="G145" s="68"/>
      <c r="H145" s="62"/>
      <c r="I145" s="63"/>
      <c r="J145" s="69"/>
    </row>
    <row r="146" spans="1:10" x14ac:dyDescent="0.25">
      <c r="A146" s="53"/>
      <c r="B146" s="54"/>
      <c r="C146" s="54">
        <f t="shared" si="2"/>
        <v>0</v>
      </c>
      <c r="D146" s="54"/>
      <c r="E146" s="55"/>
      <c r="F146" s="54"/>
      <c r="G146" s="66"/>
      <c r="H146" s="56"/>
      <c r="I146" s="57"/>
      <c r="J146" s="67"/>
    </row>
    <row r="147" spans="1:10" x14ac:dyDescent="0.25">
      <c r="A147" s="59"/>
      <c r="B147" s="60"/>
      <c r="C147" s="60">
        <f t="shared" si="2"/>
        <v>0</v>
      </c>
      <c r="D147" s="60"/>
      <c r="E147" s="61"/>
      <c r="F147" s="60"/>
      <c r="G147" s="68"/>
      <c r="H147" s="62"/>
      <c r="I147" s="63"/>
      <c r="J147" s="69"/>
    </row>
    <row r="148" spans="1:10" x14ac:dyDescent="0.25">
      <c r="A148" s="53"/>
      <c r="B148" s="54"/>
      <c r="C148" s="54">
        <f t="shared" si="2"/>
        <v>0</v>
      </c>
      <c r="D148" s="54"/>
      <c r="E148" s="55"/>
      <c r="F148" s="54"/>
      <c r="G148" s="66"/>
      <c r="H148" s="56"/>
      <c r="I148" s="57"/>
      <c r="J148" s="67"/>
    </row>
    <row r="149" spans="1:10" x14ac:dyDescent="0.25">
      <c r="A149" s="59"/>
      <c r="B149" s="60"/>
      <c r="C149" s="60">
        <f t="shared" si="2"/>
        <v>0</v>
      </c>
      <c r="D149" s="60"/>
      <c r="E149" s="61"/>
      <c r="F149" s="60"/>
      <c r="G149" s="68"/>
      <c r="H149" s="62"/>
      <c r="I149" s="63"/>
      <c r="J149" s="69"/>
    </row>
    <row r="150" spans="1:10" x14ac:dyDescent="0.25">
      <c r="A150" s="53"/>
      <c r="B150" s="54"/>
      <c r="C150" s="70">
        <f t="shared" si="2"/>
        <v>0</v>
      </c>
      <c r="D150" s="70"/>
      <c r="E150" s="55"/>
      <c r="F150" s="54"/>
      <c r="G150" s="66"/>
      <c r="H150" s="71"/>
      <c r="I150" s="57"/>
      <c r="J150" s="67"/>
    </row>
  </sheetData>
  <mergeCells count="2">
    <mergeCell ref="A1:B3"/>
    <mergeCell ref="G1:I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2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0"/>
  <sheetViews>
    <sheetView showGridLines="0" rightToLeft="1" zoomScale="70" zoomScaleNormal="70" workbookViewId="0">
      <pane ySplit="4" topLeftCell="A83" activePane="bottomLeft" state="frozen"/>
      <selection activeCell="G48" sqref="G48"/>
      <selection pane="bottomLeft" activeCell="G48" sqref="G48"/>
    </sheetView>
  </sheetViews>
  <sheetFormatPr defaultRowHeight="21" x14ac:dyDescent="0.25"/>
  <cols>
    <col min="1" max="1" width="17.42578125" style="33" customWidth="1"/>
    <col min="2" max="2" width="22" style="33" customWidth="1"/>
    <col min="3" max="4" width="27.42578125" style="34" customWidth="1"/>
    <col min="5" max="5" width="32.140625" style="34" bestFit="1" customWidth="1"/>
    <col min="6" max="6" width="22.5703125" style="34" customWidth="1"/>
    <col min="7" max="7" width="19.85546875" style="34" bestFit="1" customWidth="1"/>
    <col min="8" max="8" width="26.85546875" style="34" customWidth="1"/>
    <col min="9" max="9" width="20" style="152" customWidth="1"/>
    <col min="10" max="10" width="32.28515625" style="35" customWidth="1"/>
    <col min="11" max="11" width="23.85546875" customWidth="1"/>
  </cols>
  <sheetData>
    <row r="1" spans="1:10" ht="32.25" customHeight="1" x14ac:dyDescent="0.25">
      <c r="A1" s="414" t="s">
        <v>8</v>
      </c>
      <c r="B1" s="415"/>
      <c r="E1" s="77" t="s">
        <v>102</v>
      </c>
      <c r="F1" s="84">
        <f>SUM(C5:C150)</f>
        <v>549350</v>
      </c>
      <c r="G1" s="420" t="s">
        <v>107</v>
      </c>
      <c r="H1" s="421"/>
      <c r="I1" s="421"/>
    </row>
    <row r="2" spans="1:10" ht="32.25" customHeight="1" x14ac:dyDescent="0.25">
      <c r="A2" s="416"/>
      <c r="B2" s="417"/>
      <c r="E2" s="78" t="s">
        <v>103</v>
      </c>
      <c r="F2" s="85">
        <f>SUM(H5:H150)</f>
        <v>548500</v>
      </c>
      <c r="G2" s="420"/>
      <c r="H2" s="421"/>
      <c r="I2" s="421"/>
    </row>
    <row r="3" spans="1:10" ht="32.25" customHeight="1" thickBot="1" x14ac:dyDescent="0.3">
      <c r="A3" s="418"/>
      <c r="B3" s="419"/>
      <c r="E3" s="79" t="s">
        <v>104</v>
      </c>
      <c r="F3" s="86">
        <f>F1-F2</f>
        <v>850</v>
      </c>
      <c r="G3" s="422"/>
      <c r="H3" s="423"/>
      <c r="I3" s="423"/>
    </row>
    <row r="4" spans="1:10" s="98" customFormat="1" ht="51" customHeight="1" x14ac:dyDescent="0.35">
      <c r="A4" s="99" t="s">
        <v>1</v>
      </c>
      <c r="B4" s="100" t="s">
        <v>2</v>
      </c>
      <c r="C4" s="101" t="s">
        <v>3</v>
      </c>
      <c r="D4" s="101" t="s">
        <v>145</v>
      </c>
      <c r="E4" s="101" t="s">
        <v>16</v>
      </c>
      <c r="F4" s="101" t="s">
        <v>89</v>
      </c>
      <c r="G4" s="101" t="s">
        <v>24</v>
      </c>
      <c r="H4" s="102" t="s">
        <v>96</v>
      </c>
      <c r="I4" s="287" t="s">
        <v>97</v>
      </c>
      <c r="J4" s="103" t="s">
        <v>98</v>
      </c>
    </row>
    <row r="5" spans="1:10" s="106" customFormat="1" ht="32.25" customHeight="1" x14ac:dyDescent="0.25">
      <c r="A5" s="104"/>
      <c r="B5" s="56"/>
      <c r="C5" s="56"/>
      <c r="D5" s="56"/>
      <c r="E5" s="57"/>
      <c r="F5" s="56"/>
      <c r="G5" s="105"/>
      <c r="H5" s="56"/>
      <c r="I5" s="150"/>
      <c r="J5" s="67" t="s">
        <v>106</v>
      </c>
    </row>
    <row r="6" spans="1:10" x14ac:dyDescent="0.25">
      <c r="A6" s="87">
        <v>20</v>
      </c>
      <c r="B6" s="88">
        <v>250</v>
      </c>
      <c r="C6" s="88">
        <f>A6*B6</f>
        <v>5000</v>
      </c>
      <c r="D6" s="88"/>
      <c r="E6" s="89">
        <v>44780</v>
      </c>
      <c r="F6" s="54" t="s">
        <v>61</v>
      </c>
      <c r="G6" s="66" t="s">
        <v>34</v>
      </c>
      <c r="H6" s="56"/>
      <c r="I6" s="150"/>
      <c r="J6" s="67"/>
    </row>
    <row r="7" spans="1:10" x14ac:dyDescent="0.25">
      <c r="A7" s="90">
        <v>20</v>
      </c>
      <c r="B7" s="91">
        <v>95</v>
      </c>
      <c r="C7" s="91">
        <f>A7*B7</f>
        <v>1900</v>
      </c>
      <c r="D7" s="91"/>
      <c r="E7" s="92">
        <v>44780</v>
      </c>
      <c r="F7" s="60" t="s">
        <v>60</v>
      </c>
      <c r="G7" s="68" t="s">
        <v>34</v>
      </c>
      <c r="H7" s="62"/>
      <c r="I7" s="151"/>
      <c r="J7" s="69"/>
    </row>
    <row r="8" spans="1:10" x14ac:dyDescent="0.25">
      <c r="A8" s="87">
        <v>3</v>
      </c>
      <c r="B8" s="88">
        <v>250</v>
      </c>
      <c r="C8" s="88">
        <f t="shared" ref="C8:C71" si="0">A8*B8</f>
        <v>750</v>
      </c>
      <c r="D8" s="88"/>
      <c r="E8" s="89">
        <v>44793</v>
      </c>
      <c r="F8" s="54" t="s">
        <v>61</v>
      </c>
      <c r="G8" s="66" t="s">
        <v>34</v>
      </c>
      <c r="H8" s="56"/>
      <c r="I8" s="150"/>
      <c r="J8" s="67"/>
    </row>
    <row r="9" spans="1:10" x14ac:dyDescent="0.25">
      <c r="A9" s="90">
        <v>3</v>
      </c>
      <c r="B9" s="91">
        <v>95</v>
      </c>
      <c r="C9" s="91">
        <f t="shared" si="0"/>
        <v>285</v>
      </c>
      <c r="D9" s="91"/>
      <c r="E9" s="92">
        <v>44793</v>
      </c>
      <c r="F9" s="60" t="s">
        <v>60</v>
      </c>
      <c r="G9" s="68" t="s">
        <v>34</v>
      </c>
      <c r="H9" s="62"/>
      <c r="I9" s="151"/>
      <c r="J9" s="69"/>
    </row>
    <row r="10" spans="1:10" x14ac:dyDescent="0.25">
      <c r="A10" s="87">
        <v>25</v>
      </c>
      <c r="B10" s="88">
        <v>95</v>
      </c>
      <c r="C10" s="88">
        <f t="shared" si="0"/>
        <v>2375</v>
      </c>
      <c r="D10" s="88"/>
      <c r="E10" s="89">
        <v>44803</v>
      </c>
      <c r="F10" s="54" t="s">
        <v>60</v>
      </c>
      <c r="G10" s="66" t="s">
        <v>35</v>
      </c>
      <c r="H10" s="56"/>
      <c r="I10" s="150"/>
      <c r="J10" s="67"/>
    </row>
    <row r="11" spans="1:10" x14ac:dyDescent="0.25">
      <c r="A11" s="90">
        <v>250</v>
      </c>
      <c r="B11" s="91">
        <v>150</v>
      </c>
      <c r="C11" s="91">
        <f t="shared" si="0"/>
        <v>37500</v>
      </c>
      <c r="D11" s="91"/>
      <c r="E11" s="92">
        <v>44803</v>
      </c>
      <c r="F11" s="60" t="s">
        <v>35</v>
      </c>
      <c r="G11" s="68" t="s">
        <v>35</v>
      </c>
      <c r="H11" s="62"/>
      <c r="I11" s="151"/>
      <c r="J11" s="69"/>
    </row>
    <row r="12" spans="1:10" x14ac:dyDescent="0.25">
      <c r="A12" s="87">
        <v>61</v>
      </c>
      <c r="B12" s="88">
        <v>150</v>
      </c>
      <c r="C12" s="88">
        <f t="shared" si="0"/>
        <v>9150</v>
      </c>
      <c r="D12" s="88"/>
      <c r="E12" s="89">
        <v>44803</v>
      </c>
      <c r="F12" s="54" t="s">
        <v>21</v>
      </c>
      <c r="G12" s="66" t="s">
        <v>21</v>
      </c>
      <c r="H12" s="56"/>
      <c r="I12" s="150"/>
      <c r="J12" s="67"/>
    </row>
    <row r="13" spans="1:10" x14ac:dyDescent="0.25">
      <c r="A13" s="90">
        <v>25</v>
      </c>
      <c r="B13" s="91">
        <v>95</v>
      </c>
      <c r="C13" s="91">
        <f t="shared" si="0"/>
        <v>2375</v>
      </c>
      <c r="D13" s="91"/>
      <c r="E13" s="92">
        <v>44803</v>
      </c>
      <c r="F13" s="60" t="s">
        <v>60</v>
      </c>
      <c r="G13" s="68" t="s">
        <v>21</v>
      </c>
      <c r="H13" s="62"/>
      <c r="I13" s="151"/>
      <c r="J13" s="69"/>
    </row>
    <row r="14" spans="1:10" x14ac:dyDescent="0.25">
      <c r="A14" s="87">
        <v>260</v>
      </c>
      <c r="B14" s="88">
        <v>250</v>
      </c>
      <c r="C14" s="88">
        <f t="shared" si="0"/>
        <v>65000</v>
      </c>
      <c r="D14" s="88"/>
      <c r="E14" s="89">
        <v>44809</v>
      </c>
      <c r="F14" s="54" t="s">
        <v>61</v>
      </c>
      <c r="G14" s="66" t="s">
        <v>36</v>
      </c>
      <c r="H14" s="56"/>
      <c r="I14" s="150"/>
      <c r="J14" s="67"/>
    </row>
    <row r="15" spans="1:10" x14ac:dyDescent="0.25">
      <c r="A15" s="90">
        <v>135</v>
      </c>
      <c r="B15" s="91">
        <v>95</v>
      </c>
      <c r="C15" s="91">
        <f t="shared" si="0"/>
        <v>12825</v>
      </c>
      <c r="D15" s="91"/>
      <c r="E15" s="92">
        <v>44809</v>
      </c>
      <c r="F15" s="60" t="s">
        <v>60</v>
      </c>
      <c r="G15" s="68" t="s">
        <v>36</v>
      </c>
      <c r="H15" s="62"/>
      <c r="I15" s="151"/>
      <c r="J15" s="69"/>
    </row>
    <row r="16" spans="1:10" x14ac:dyDescent="0.25">
      <c r="A16" s="87">
        <v>30</v>
      </c>
      <c r="B16" s="88">
        <v>275</v>
      </c>
      <c r="C16" s="88">
        <f t="shared" si="0"/>
        <v>8250</v>
      </c>
      <c r="D16" s="88"/>
      <c r="E16" s="89">
        <v>44829</v>
      </c>
      <c r="F16" s="54" t="s">
        <v>59</v>
      </c>
      <c r="G16" s="66" t="s">
        <v>37</v>
      </c>
      <c r="H16" s="56"/>
      <c r="I16" s="150"/>
      <c r="J16" s="67"/>
    </row>
    <row r="17" spans="1:10" x14ac:dyDescent="0.25">
      <c r="A17" s="90">
        <v>22</v>
      </c>
      <c r="B17" s="91">
        <v>95</v>
      </c>
      <c r="C17" s="91">
        <f t="shared" si="0"/>
        <v>2090</v>
      </c>
      <c r="D17" s="91"/>
      <c r="E17" s="92">
        <v>44829</v>
      </c>
      <c r="F17" s="60" t="s">
        <v>60</v>
      </c>
      <c r="G17" s="68" t="s">
        <v>37</v>
      </c>
      <c r="H17" s="62"/>
      <c r="I17" s="151"/>
      <c r="J17" s="69"/>
    </row>
    <row r="18" spans="1:10" x14ac:dyDescent="0.25">
      <c r="A18" s="87">
        <v>54</v>
      </c>
      <c r="B18" s="88">
        <v>275</v>
      </c>
      <c r="C18" s="88">
        <f t="shared" si="0"/>
        <v>14850</v>
      </c>
      <c r="D18" s="88"/>
      <c r="E18" s="89">
        <v>44835</v>
      </c>
      <c r="F18" s="54" t="s">
        <v>59</v>
      </c>
      <c r="G18" s="66" t="s">
        <v>38</v>
      </c>
      <c r="H18" s="56"/>
      <c r="I18" s="150"/>
      <c r="J18" s="67"/>
    </row>
    <row r="19" spans="1:10" x14ac:dyDescent="0.25">
      <c r="A19" s="90">
        <v>30</v>
      </c>
      <c r="B19" s="91">
        <v>95</v>
      </c>
      <c r="C19" s="91">
        <f t="shared" si="0"/>
        <v>2850</v>
      </c>
      <c r="D19" s="91"/>
      <c r="E19" s="92">
        <v>44835</v>
      </c>
      <c r="F19" s="60" t="s">
        <v>60</v>
      </c>
      <c r="G19" s="68" t="s">
        <v>38</v>
      </c>
      <c r="H19" s="62"/>
      <c r="I19" s="151"/>
      <c r="J19" s="69"/>
    </row>
    <row r="20" spans="1:10" x14ac:dyDescent="0.25">
      <c r="A20" s="87">
        <v>1050</v>
      </c>
      <c r="B20" s="88">
        <v>20</v>
      </c>
      <c r="C20" s="88">
        <f t="shared" si="0"/>
        <v>21000</v>
      </c>
      <c r="D20" s="88"/>
      <c r="E20" s="89"/>
      <c r="F20" s="54" t="s">
        <v>39</v>
      </c>
      <c r="G20" s="66" t="s">
        <v>39</v>
      </c>
      <c r="H20" s="56"/>
      <c r="I20" s="150"/>
      <c r="J20" s="67"/>
    </row>
    <row r="21" spans="1:10" x14ac:dyDescent="0.25">
      <c r="A21" s="90">
        <v>1</v>
      </c>
      <c r="B21" s="91">
        <v>600</v>
      </c>
      <c r="C21" s="91">
        <f t="shared" si="0"/>
        <v>600</v>
      </c>
      <c r="D21" s="91"/>
      <c r="E21" s="92"/>
      <c r="F21" s="60" t="s">
        <v>22</v>
      </c>
      <c r="G21" s="68" t="s">
        <v>22</v>
      </c>
      <c r="H21" s="62"/>
      <c r="I21" s="151"/>
      <c r="J21" s="69"/>
    </row>
    <row r="22" spans="1:10" x14ac:dyDescent="0.25">
      <c r="A22" s="87">
        <v>44</v>
      </c>
      <c r="B22" s="88">
        <v>275</v>
      </c>
      <c r="C22" s="88">
        <f t="shared" si="0"/>
        <v>12100</v>
      </c>
      <c r="D22" s="88"/>
      <c r="E22" s="89">
        <v>44846</v>
      </c>
      <c r="F22" s="54" t="s">
        <v>59</v>
      </c>
      <c r="G22" s="66" t="s">
        <v>55</v>
      </c>
      <c r="H22" s="56"/>
      <c r="I22" s="150"/>
      <c r="J22" s="67"/>
    </row>
    <row r="23" spans="1:10" x14ac:dyDescent="0.25">
      <c r="A23" s="90">
        <v>20</v>
      </c>
      <c r="B23" s="91">
        <v>95</v>
      </c>
      <c r="C23" s="91">
        <f t="shared" si="0"/>
        <v>1900</v>
      </c>
      <c r="D23" s="91"/>
      <c r="E23" s="92">
        <v>44846</v>
      </c>
      <c r="F23" s="60" t="s">
        <v>60</v>
      </c>
      <c r="G23" s="68" t="s">
        <v>55</v>
      </c>
      <c r="H23" s="62"/>
      <c r="I23" s="151"/>
      <c r="J23" s="69"/>
    </row>
    <row r="24" spans="1:10" x14ac:dyDescent="0.25">
      <c r="A24" s="87">
        <v>50</v>
      </c>
      <c r="B24" s="88">
        <v>275</v>
      </c>
      <c r="C24" s="88">
        <f t="shared" si="0"/>
        <v>13750</v>
      </c>
      <c r="D24" s="88"/>
      <c r="E24" s="89"/>
      <c r="F24" s="54" t="s">
        <v>59</v>
      </c>
      <c r="G24" s="66" t="s">
        <v>56</v>
      </c>
      <c r="H24" s="56"/>
      <c r="I24" s="150"/>
      <c r="J24" s="67"/>
    </row>
    <row r="25" spans="1:10" x14ac:dyDescent="0.25">
      <c r="A25" s="90">
        <v>30</v>
      </c>
      <c r="B25" s="91">
        <v>95</v>
      </c>
      <c r="C25" s="91">
        <f t="shared" si="0"/>
        <v>2850</v>
      </c>
      <c r="D25" s="91"/>
      <c r="E25" s="92"/>
      <c r="F25" s="60" t="s">
        <v>60</v>
      </c>
      <c r="G25" s="68" t="s">
        <v>56</v>
      </c>
      <c r="H25" s="62"/>
      <c r="I25" s="151"/>
      <c r="J25" s="69"/>
    </row>
    <row r="26" spans="1:10" x14ac:dyDescent="0.25">
      <c r="A26" s="87">
        <v>30</v>
      </c>
      <c r="B26" s="88">
        <v>275</v>
      </c>
      <c r="C26" s="88">
        <f t="shared" si="0"/>
        <v>8250</v>
      </c>
      <c r="D26" s="88"/>
      <c r="E26" s="89">
        <v>44860</v>
      </c>
      <c r="F26" s="54" t="s">
        <v>59</v>
      </c>
      <c r="G26" s="66" t="s">
        <v>57</v>
      </c>
      <c r="H26" s="56"/>
      <c r="I26" s="150"/>
      <c r="J26" s="67"/>
    </row>
    <row r="27" spans="1:10" x14ac:dyDescent="0.25">
      <c r="A27" s="90">
        <v>20</v>
      </c>
      <c r="B27" s="91">
        <v>95</v>
      </c>
      <c r="C27" s="91">
        <f t="shared" si="0"/>
        <v>1900</v>
      </c>
      <c r="D27" s="91"/>
      <c r="E27" s="92">
        <v>44860</v>
      </c>
      <c r="F27" s="60" t="s">
        <v>60</v>
      </c>
      <c r="G27" s="68" t="s">
        <v>57</v>
      </c>
      <c r="H27" s="62"/>
      <c r="I27" s="151"/>
      <c r="J27" s="69"/>
    </row>
    <row r="28" spans="1:10" x14ac:dyDescent="0.25">
      <c r="A28" s="87">
        <v>50</v>
      </c>
      <c r="B28" s="88">
        <v>275</v>
      </c>
      <c r="C28" s="88">
        <f t="shared" si="0"/>
        <v>13750</v>
      </c>
      <c r="D28" s="88"/>
      <c r="E28" s="89"/>
      <c r="F28" s="54" t="s">
        <v>59</v>
      </c>
      <c r="G28" s="66" t="s">
        <v>27</v>
      </c>
      <c r="H28" s="56"/>
      <c r="I28" s="150"/>
      <c r="J28" s="67"/>
    </row>
    <row r="29" spans="1:10" x14ac:dyDescent="0.25">
      <c r="A29" s="90">
        <v>30</v>
      </c>
      <c r="B29" s="91">
        <v>95</v>
      </c>
      <c r="C29" s="91">
        <f t="shared" si="0"/>
        <v>2850</v>
      </c>
      <c r="D29" s="91"/>
      <c r="E29" s="92"/>
      <c r="F29" s="60" t="s">
        <v>60</v>
      </c>
      <c r="G29" s="68" t="s">
        <v>27</v>
      </c>
      <c r="H29" s="62"/>
      <c r="I29" s="151"/>
      <c r="J29" s="69"/>
    </row>
    <row r="30" spans="1:10" x14ac:dyDescent="0.25">
      <c r="A30" s="87">
        <v>30</v>
      </c>
      <c r="B30" s="88">
        <v>275</v>
      </c>
      <c r="C30" s="88">
        <f t="shared" si="0"/>
        <v>8250</v>
      </c>
      <c r="D30" s="88"/>
      <c r="E30" s="89">
        <v>44878</v>
      </c>
      <c r="F30" s="54" t="s">
        <v>59</v>
      </c>
      <c r="G30" s="66" t="s">
        <v>28</v>
      </c>
      <c r="H30" s="56"/>
      <c r="I30" s="150"/>
      <c r="J30" s="67"/>
    </row>
    <row r="31" spans="1:10" x14ac:dyDescent="0.25">
      <c r="A31" s="90">
        <v>16</v>
      </c>
      <c r="B31" s="91">
        <v>95</v>
      </c>
      <c r="C31" s="91">
        <f t="shared" si="0"/>
        <v>1520</v>
      </c>
      <c r="D31" s="91"/>
      <c r="E31" s="92">
        <v>44878</v>
      </c>
      <c r="F31" s="60" t="s">
        <v>60</v>
      </c>
      <c r="G31" s="68" t="s">
        <v>28</v>
      </c>
      <c r="H31" s="62"/>
      <c r="I31" s="151"/>
      <c r="J31" s="69"/>
    </row>
    <row r="32" spans="1:10" x14ac:dyDescent="0.25">
      <c r="A32" s="87">
        <v>50</v>
      </c>
      <c r="B32" s="88">
        <v>275</v>
      </c>
      <c r="C32" s="88">
        <f t="shared" si="0"/>
        <v>13750</v>
      </c>
      <c r="D32" s="88"/>
      <c r="E32" s="89">
        <v>44891</v>
      </c>
      <c r="F32" s="54" t="s">
        <v>59</v>
      </c>
      <c r="G32" s="66" t="s">
        <v>29</v>
      </c>
      <c r="H32" s="56"/>
      <c r="I32" s="150"/>
      <c r="J32" s="67"/>
    </row>
    <row r="33" spans="1:10" x14ac:dyDescent="0.25">
      <c r="A33" s="90">
        <v>30</v>
      </c>
      <c r="B33" s="91">
        <v>95</v>
      </c>
      <c r="C33" s="91">
        <f t="shared" si="0"/>
        <v>2850</v>
      </c>
      <c r="D33" s="91"/>
      <c r="E33" s="92">
        <v>44891</v>
      </c>
      <c r="F33" s="60" t="s">
        <v>60</v>
      </c>
      <c r="G33" s="68" t="s">
        <v>29</v>
      </c>
      <c r="H33" s="62"/>
      <c r="I33" s="151"/>
      <c r="J33" s="69"/>
    </row>
    <row r="34" spans="1:10" x14ac:dyDescent="0.25">
      <c r="A34" s="87">
        <v>27</v>
      </c>
      <c r="B34" s="88">
        <v>275</v>
      </c>
      <c r="C34" s="88">
        <f t="shared" si="0"/>
        <v>7425</v>
      </c>
      <c r="D34" s="88"/>
      <c r="E34" s="89">
        <v>44902</v>
      </c>
      <c r="F34" s="54" t="s">
        <v>59</v>
      </c>
      <c r="G34" s="66" t="s">
        <v>64</v>
      </c>
      <c r="H34" s="56"/>
      <c r="I34" s="150"/>
      <c r="J34" s="67"/>
    </row>
    <row r="35" spans="1:10" x14ac:dyDescent="0.25">
      <c r="A35" s="90">
        <v>15</v>
      </c>
      <c r="B35" s="91">
        <v>95</v>
      </c>
      <c r="C35" s="91">
        <f t="shared" si="0"/>
        <v>1425</v>
      </c>
      <c r="D35" s="91"/>
      <c r="E35" s="92">
        <v>44902</v>
      </c>
      <c r="F35" s="60" t="s">
        <v>60</v>
      </c>
      <c r="G35" s="68" t="s">
        <v>64</v>
      </c>
      <c r="H35" s="62"/>
      <c r="I35" s="151"/>
      <c r="J35" s="69"/>
    </row>
    <row r="36" spans="1:10" x14ac:dyDescent="0.25">
      <c r="A36" s="87">
        <v>48</v>
      </c>
      <c r="B36" s="88">
        <v>275</v>
      </c>
      <c r="C36" s="88">
        <f t="shared" si="0"/>
        <v>13200</v>
      </c>
      <c r="D36" s="88"/>
      <c r="E36" s="89">
        <v>44912</v>
      </c>
      <c r="F36" s="54" t="s">
        <v>59</v>
      </c>
      <c r="G36" s="66" t="s">
        <v>33</v>
      </c>
      <c r="H36" s="56"/>
      <c r="I36" s="150"/>
      <c r="J36" s="67"/>
    </row>
    <row r="37" spans="1:10" x14ac:dyDescent="0.25">
      <c r="A37" s="90">
        <v>25</v>
      </c>
      <c r="B37" s="91">
        <v>95</v>
      </c>
      <c r="C37" s="91">
        <f t="shared" si="0"/>
        <v>2375</v>
      </c>
      <c r="D37" s="91"/>
      <c r="E37" s="92">
        <v>44912</v>
      </c>
      <c r="F37" s="60" t="s">
        <v>60</v>
      </c>
      <c r="G37" s="68" t="s">
        <v>65</v>
      </c>
      <c r="H37" s="62"/>
      <c r="I37" s="151"/>
      <c r="J37" s="69"/>
    </row>
    <row r="38" spans="1:10" x14ac:dyDescent="0.25">
      <c r="A38" s="87">
        <v>30</v>
      </c>
      <c r="B38" s="88">
        <v>275</v>
      </c>
      <c r="C38" s="88">
        <f t="shared" si="0"/>
        <v>8250</v>
      </c>
      <c r="D38" s="88"/>
      <c r="E38" s="89">
        <v>44926</v>
      </c>
      <c r="F38" s="54" t="s">
        <v>59</v>
      </c>
      <c r="G38" s="66" t="s">
        <v>32</v>
      </c>
      <c r="H38" s="56"/>
      <c r="I38" s="150"/>
      <c r="J38" s="67"/>
    </row>
    <row r="39" spans="1:10" x14ac:dyDescent="0.25">
      <c r="A39" s="90">
        <v>17</v>
      </c>
      <c r="B39" s="91">
        <v>95</v>
      </c>
      <c r="C39" s="91">
        <f t="shared" si="0"/>
        <v>1615</v>
      </c>
      <c r="D39" s="91"/>
      <c r="E39" s="92">
        <v>44926</v>
      </c>
      <c r="F39" s="60" t="s">
        <v>60</v>
      </c>
      <c r="G39" s="68" t="s">
        <v>32</v>
      </c>
      <c r="H39" s="62"/>
      <c r="I39" s="151"/>
      <c r="J39" s="69"/>
    </row>
    <row r="40" spans="1:10" x14ac:dyDescent="0.25">
      <c r="A40" s="53">
        <v>48</v>
      </c>
      <c r="B40" s="54">
        <v>275</v>
      </c>
      <c r="C40" s="54">
        <f t="shared" si="0"/>
        <v>13200</v>
      </c>
      <c r="D40" s="54"/>
      <c r="E40" s="55">
        <v>44934</v>
      </c>
      <c r="F40" s="54" t="s">
        <v>59</v>
      </c>
      <c r="G40" s="66" t="s">
        <v>31</v>
      </c>
      <c r="H40" s="56"/>
      <c r="I40" s="150"/>
      <c r="J40" s="67"/>
    </row>
    <row r="41" spans="1:10" x14ac:dyDescent="0.25">
      <c r="A41" s="59">
        <v>25</v>
      </c>
      <c r="B41" s="60">
        <v>95</v>
      </c>
      <c r="C41" s="60">
        <f t="shared" si="0"/>
        <v>2375</v>
      </c>
      <c r="D41" s="60"/>
      <c r="E41" s="61">
        <v>44934</v>
      </c>
      <c r="F41" s="60" t="s">
        <v>60</v>
      </c>
      <c r="G41" s="68" t="s">
        <v>31</v>
      </c>
      <c r="H41" s="62"/>
      <c r="I41" s="151"/>
      <c r="J41" s="69"/>
    </row>
    <row r="42" spans="1:10" x14ac:dyDescent="0.25">
      <c r="A42" s="53">
        <v>30</v>
      </c>
      <c r="B42" s="54">
        <v>275</v>
      </c>
      <c r="C42" s="54">
        <f t="shared" si="0"/>
        <v>8250</v>
      </c>
      <c r="D42" s="54"/>
      <c r="E42" s="55">
        <v>44948</v>
      </c>
      <c r="F42" s="54" t="s">
        <v>59</v>
      </c>
      <c r="G42" s="66" t="s">
        <v>71</v>
      </c>
      <c r="H42" s="56"/>
      <c r="I42" s="150"/>
      <c r="J42" s="67"/>
    </row>
    <row r="43" spans="1:10" x14ac:dyDescent="0.25">
      <c r="A43" s="59">
        <v>20</v>
      </c>
      <c r="B43" s="60">
        <v>95</v>
      </c>
      <c r="C43" s="60">
        <f t="shared" si="0"/>
        <v>1900</v>
      </c>
      <c r="D43" s="60"/>
      <c r="E43" s="61">
        <v>44948</v>
      </c>
      <c r="F43" s="60" t="s">
        <v>60</v>
      </c>
      <c r="G43" s="68" t="s">
        <v>71</v>
      </c>
      <c r="H43" s="62"/>
      <c r="I43" s="151"/>
      <c r="J43" s="69"/>
    </row>
    <row r="44" spans="1:10" x14ac:dyDescent="0.25">
      <c r="A44" s="53">
        <v>55</v>
      </c>
      <c r="B44" s="54">
        <v>275</v>
      </c>
      <c r="C44" s="54">
        <f t="shared" si="0"/>
        <v>15125</v>
      </c>
      <c r="D44" s="54"/>
      <c r="E44" s="55">
        <v>44955</v>
      </c>
      <c r="F44" s="54" t="s">
        <v>59</v>
      </c>
      <c r="G44" s="66" t="s">
        <v>72</v>
      </c>
      <c r="H44" s="56"/>
      <c r="I44" s="150"/>
      <c r="J44" s="67"/>
    </row>
    <row r="45" spans="1:10" x14ac:dyDescent="0.25">
      <c r="A45" s="59">
        <v>28</v>
      </c>
      <c r="B45" s="60">
        <v>95</v>
      </c>
      <c r="C45" s="60">
        <f t="shared" si="0"/>
        <v>2660</v>
      </c>
      <c r="D45" s="60"/>
      <c r="E45" s="61">
        <v>44955</v>
      </c>
      <c r="F45" s="60" t="s">
        <v>60</v>
      </c>
      <c r="G45" s="68" t="s">
        <v>72</v>
      </c>
      <c r="H45" s="62"/>
      <c r="I45" s="151"/>
      <c r="J45" s="69"/>
    </row>
    <row r="46" spans="1:10" x14ac:dyDescent="0.25">
      <c r="A46" s="53">
        <v>30</v>
      </c>
      <c r="B46" s="54">
        <v>275</v>
      </c>
      <c r="C46" s="54">
        <f t="shared" si="0"/>
        <v>8250</v>
      </c>
      <c r="D46" s="54"/>
      <c r="E46" s="55">
        <v>44961</v>
      </c>
      <c r="F46" s="54" t="s">
        <v>59</v>
      </c>
      <c r="G46" s="66" t="s">
        <v>73</v>
      </c>
      <c r="H46" s="56"/>
      <c r="I46" s="150"/>
      <c r="J46" s="67"/>
    </row>
    <row r="47" spans="1:10" x14ac:dyDescent="0.25">
      <c r="A47" s="59">
        <v>20</v>
      </c>
      <c r="B47" s="60">
        <v>95</v>
      </c>
      <c r="C47" s="60">
        <f t="shared" si="0"/>
        <v>1900</v>
      </c>
      <c r="D47" s="60"/>
      <c r="E47" s="61">
        <v>44961</v>
      </c>
      <c r="F47" s="60" t="s">
        <v>60</v>
      </c>
      <c r="G47" s="68" t="s">
        <v>73</v>
      </c>
      <c r="H47" s="62"/>
      <c r="I47" s="151"/>
      <c r="J47" s="69"/>
    </row>
    <row r="48" spans="1:10" x14ac:dyDescent="0.25">
      <c r="A48" s="53">
        <v>55</v>
      </c>
      <c r="B48" s="54">
        <v>275</v>
      </c>
      <c r="C48" s="54">
        <f t="shared" si="0"/>
        <v>15125</v>
      </c>
      <c r="D48" s="54"/>
      <c r="E48" s="55">
        <v>44966</v>
      </c>
      <c r="F48" s="54" t="s">
        <v>59</v>
      </c>
      <c r="G48" s="66" t="s">
        <v>74</v>
      </c>
      <c r="H48" s="56"/>
      <c r="I48" s="150"/>
      <c r="J48" s="67"/>
    </row>
    <row r="49" spans="1:10" x14ac:dyDescent="0.25">
      <c r="A49" s="59">
        <v>28</v>
      </c>
      <c r="B49" s="60">
        <v>95</v>
      </c>
      <c r="C49" s="60">
        <f t="shared" si="0"/>
        <v>2660</v>
      </c>
      <c r="D49" s="60"/>
      <c r="E49" s="61">
        <v>44966</v>
      </c>
      <c r="F49" s="60" t="s">
        <v>60</v>
      </c>
      <c r="G49" s="68" t="s">
        <v>74</v>
      </c>
      <c r="H49" s="62"/>
      <c r="I49" s="151"/>
      <c r="J49" s="69"/>
    </row>
    <row r="50" spans="1:10" x14ac:dyDescent="0.25">
      <c r="A50" s="53">
        <v>35</v>
      </c>
      <c r="B50" s="54">
        <v>275</v>
      </c>
      <c r="C50" s="54">
        <f t="shared" si="0"/>
        <v>9625</v>
      </c>
      <c r="D50" s="54"/>
      <c r="E50" s="55">
        <v>44973</v>
      </c>
      <c r="F50" s="54" t="s">
        <v>59</v>
      </c>
      <c r="G50" s="66" t="s">
        <v>75</v>
      </c>
      <c r="H50" s="56"/>
      <c r="I50" s="150"/>
      <c r="J50" s="67"/>
    </row>
    <row r="51" spans="1:10" x14ac:dyDescent="0.25">
      <c r="A51" s="59">
        <v>20</v>
      </c>
      <c r="B51" s="60">
        <v>95</v>
      </c>
      <c r="C51" s="60">
        <f t="shared" si="0"/>
        <v>1900</v>
      </c>
      <c r="D51" s="60"/>
      <c r="E51" s="61">
        <v>44973</v>
      </c>
      <c r="F51" s="60" t="s">
        <v>60</v>
      </c>
      <c r="G51" s="68" t="s">
        <v>75</v>
      </c>
      <c r="H51" s="62"/>
      <c r="I51" s="151"/>
      <c r="J51" s="69"/>
    </row>
    <row r="52" spans="1:10" x14ac:dyDescent="0.25">
      <c r="A52" s="53">
        <v>55</v>
      </c>
      <c r="B52" s="54">
        <v>275</v>
      </c>
      <c r="C52" s="54">
        <f t="shared" si="0"/>
        <v>15125</v>
      </c>
      <c r="D52" s="54"/>
      <c r="E52" s="55">
        <v>44979</v>
      </c>
      <c r="F52" s="54" t="s">
        <v>59</v>
      </c>
      <c r="G52" s="66" t="s">
        <v>42</v>
      </c>
      <c r="H52" s="56"/>
      <c r="I52" s="150"/>
      <c r="J52" s="67"/>
    </row>
    <row r="53" spans="1:10" x14ac:dyDescent="0.25">
      <c r="A53" s="59">
        <v>25</v>
      </c>
      <c r="B53" s="60">
        <v>95</v>
      </c>
      <c r="C53" s="60">
        <f t="shared" si="0"/>
        <v>2375</v>
      </c>
      <c r="D53" s="60"/>
      <c r="E53" s="61">
        <v>44979</v>
      </c>
      <c r="F53" s="60" t="s">
        <v>60</v>
      </c>
      <c r="G53" s="68" t="s">
        <v>42</v>
      </c>
      <c r="H53" s="62"/>
      <c r="I53" s="151"/>
      <c r="J53" s="69"/>
    </row>
    <row r="54" spans="1:10" x14ac:dyDescent="0.25">
      <c r="A54" s="53">
        <v>35</v>
      </c>
      <c r="B54" s="54">
        <v>280</v>
      </c>
      <c r="C54" s="54">
        <f t="shared" si="0"/>
        <v>9800</v>
      </c>
      <c r="D54" s="54"/>
      <c r="E54" s="55">
        <v>44986</v>
      </c>
      <c r="F54" s="54" t="s">
        <v>61</v>
      </c>
      <c r="G54" s="66" t="s">
        <v>43</v>
      </c>
      <c r="H54" s="56"/>
      <c r="I54" s="150"/>
      <c r="J54" s="67"/>
    </row>
    <row r="55" spans="1:10" x14ac:dyDescent="0.25">
      <c r="A55" s="59">
        <v>20</v>
      </c>
      <c r="B55" s="60">
        <v>95</v>
      </c>
      <c r="C55" s="60">
        <f t="shared" si="0"/>
        <v>1900</v>
      </c>
      <c r="D55" s="60"/>
      <c r="E55" s="61">
        <v>44986</v>
      </c>
      <c r="F55" s="60" t="s">
        <v>60</v>
      </c>
      <c r="G55" s="68" t="s">
        <v>43</v>
      </c>
      <c r="H55" s="62"/>
      <c r="I55" s="151"/>
      <c r="J55" s="69"/>
    </row>
    <row r="56" spans="1:10" x14ac:dyDescent="0.25">
      <c r="A56" s="53">
        <v>53</v>
      </c>
      <c r="B56" s="54">
        <v>280</v>
      </c>
      <c r="C56" s="54">
        <f t="shared" si="0"/>
        <v>14840</v>
      </c>
      <c r="D56" s="54"/>
      <c r="E56" s="55">
        <v>44991</v>
      </c>
      <c r="F56" s="54" t="s">
        <v>61</v>
      </c>
      <c r="G56" s="66" t="s">
        <v>44</v>
      </c>
      <c r="H56" s="56"/>
      <c r="I56" s="150"/>
      <c r="J56" s="67"/>
    </row>
    <row r="57" spans="1:10" x14ac:dyDescent="0.25">
      <c r="A57" s="59">
        <v>28</v>
      </c>
      <c r="B57" s="60">
        <v>95</v>
      </c>
      <c r="C57" s="60">
        <f t="shared" si="0"/>
        <v>2660</v>
      </c>
      <c r="D57" s="60"/>
      <c r="E57" s="61">
        <v>44991</v>
      </c>
      <c r="F57" s="60" t="s">
        <v>60</v>
      </c>
      <c r="G57" s="68" t="s">
        <v>44</v>
      </c>
      <c r="H57" s="62"/>
      <c r="I57" s="151"/>
      <c r="J57" s="69"/>
    </row>
    <row r="58" spans="1:10" x14ac:dyDescent="0.25">
      <c r="A58" s="53">
        <v>35</v>
      </c>
      <c r="B58" s="54">
        <v>280</v>
      </c>
      <c r="C58" s="54">
        <f t="shared" si="0"/>
        <v>9800</v>
      </c>
      <c r="D58" s="54"/>
      <c r="E58" s="55">
        <v>44997</v>
      </c>
      <c r="F58" s="54" t="s">
        <v>61</v>
      </c>
      <c r="G58" s="66" t="s">
        <v>45</v>
      </c>
      <c r="H58" s="56"/>
      <c r="I58" s="150"/>
      <c r="J58" s="67"/>
    </row>
    <row r="59" spans="1:10" x14ac:dyDescent="0.25">
      <c r="A59" s="59">
        <v>18</v>
      </c>
      <c r="B59" s="60">
        <v>95</v>
      </c>
      <c r="C59" s="60">
        <f t="shared" si="0"/>
        <v>1710</v>
      </c>
      <c r="D59" s="60"/>
      <c r="E59" s="61">
        <v>44997</v>
      </c>
      <c r="F59" s="60" t="s">
        <v>60</v>
      </c>
      <c r="G59" s="68" t="s">
        <v>45</v>
      </c>
      <c r="H59" s="62"/>
      <c r="I59" s="151"/>
      <c r="J59" s="69"/>
    </row>
    <row r="60" spans="1:10" x14ac:dyDescent="0.25">
      <c r="A60" s="53">
        <v>53</v>
      </c>
      <c r="B60" s="54">
        <v>275</v>
      </c>
      <c r="C60" s="54">
        <f t="shared" si="0"/>
        <v>14575</v>
      </c>
      <c r="D60" s="54"/>
      <c r="E60" s="55">
        <v>45005</v>
      </c>
      <c r="F60" s="54" t="s">
        <v>68</v>
      </c>
      <c r="G60" s="66" t="s">
        <v>53</v>
      </c>
      <c r="H60" s="56"/>
      <c r="I60" s="150"/>
      <c r="J60" s="67"/>
    </row>
    <row r="61" spans="1:10" x14ac:dyDescent="0.25">
      <c r="A61" s="59">
        <v>30</v>
      </c>
      <c r="B61" s="60">
        <v>95</v>
      </c>
      <c r="C61" s="60">
        <f t="shared" si="0"/>
        <v>2850</v>
      </c>
      <c r="D61" s="60"/>
      <c r="E61" s="61">
        <v>45005</v>
      </c>
      <c r="F61" s="60" t="s">
        <v>60</v>
      </c>
      <c r="G61" s="68" t="s">
        <v>53</v>
      </c>
      <c r="H61" s="62"/>
      <c r="I61" s="151"/>
      <c r="J61" s="69"/>
    </row>
    <row r="62" spans="1:10" x14ac:dyDescent="0.25">
      <c r="A62" s="53">
        <v>25</v>
      </c>
      <c r="B62" s="54">
        <v>105</v>
      </c>
      <c r="C62" s="54">
        <f t="shared" si="0"/>
        <v>2625</v>
      </c>
      <c r="D62" s="54"/>
      <c r="E62" s="55">
        <v>45130</v>
      </c>
      <c r="F62" s="54" t="s">
        <v>60</v>
      </c>
      <c r="G62" s="66" t="s">
        <v>40</v>
      </c>
      <c r="H62" s="56"/>
      <c r="I62" s="150"/>
      <c r="J62" s="67"/>
    </row>
    <row r="63" spans="1:10" x14ac:dyDescent="0.25">
      <c r="A63" s="59">
        <v>15</v>
      </c>
      <c r="B63" s="60">
        <v>105</v>
      </c>
      <c r="C63" s="60">
        <f t="shared" si="0"/>
        <v>1575</v>
      </c>
      <c r="D63" s="60"/>
      <c r="E63" s="61">
        <v>45138</v>
      </c>
      <c r="F63" s="60" t="s">
        <v>60</v>
      </c>
      <c r="G63" s="68" t="s">
        <v>40</v>
      </c>
      <c r="H63" s="62"/>
      <c r="I63" s="151"/>
      <c r="J63" s="69"/>
    </row>
    <row r="64" spans="1:10" x14ac:dyDescent="0.25">
      <c r="A64" s="53">
        <v>30</v>
      </c>
      <c r="B64" s="54">
        <v>105</v>
      </c>
      <c r="C64" s="54">
        <f t="shared" si="0"/>
        <v>3150</v>
      </c>
      <c r="D64" s="54"/>
      <c r="E64" s="55">
        <v>45143</v>
      </c>
      <c r="F64" s="54" t="s">
        <v>60</v>
      </c>
      <c r="G64" s="66" t="s">
        <v>40</v>
      </c>
      <c r="H64" s="56"/>
      <c r="I64" s="150"/>
      <c r="J64" s="67"/>
    </row>
    <row r="65" spans="1:10" x14ac:dyDescent="0.25">
      <c r="A65" s="59">
        <v>20</v>
      </c>
      <c r="B65" s="60">
        <v>105</v>
      </c>
      <c r="C65" s="60">
        <f t="shared" si="0"/>
        <v>2100</v>
      </c>
      <c r="D65" s="60"/>
      <c r="E65" s="61">
        <v>45153</v>
      </c>
      <c r="F65" s="60" t="s">
        <v>60</v>
      </c>
      <c r="G65" s="68" t="s">
        <v>40</v>
      </c>
      <c r="H65" s="62"/>
      <c r="I65" s="151"/>
      <c r="J65" s="69"/>
    </row>
    <row r="66" spans="1:10" x14ac:dyDescent="0.25">
      <c r="A66" s="159">
        <v>15</v>
      </c>
      <c r="B66" s="160">
        <v>105</v>
      </c>
      <c r="C66" s="160">
        <f t="shared" si="0"/>
        <v>1575</v>
      </c>
      <c r="D66" s="160">
        <f>SUM(C6:C66)</f>
        <v>474440</v>
      </c>
      <c r="E66" s="204">
        <v>45155</v>
      </c>
      <c r="F66" s="160" t="s">
        <v>60</v>
      </c>
      <c r="G66" s="205" t="s">
        <v>40</v>
      </c>
      <c r="H66" s="206">
        <v>474440</v>
      </c>
      <c r="I66" s="271"/>
      <c r="J66" s="208" t="s">
        <v>146</v>
      </c>
    </row>
    <row r="67" spans="1:10" x14ac:dyDescent="0.25">
      <c r="A67" s="59">
        <v>7</v>
      </c>
      <c r="B67" s="60">
        <v>130</v>
      </c>
      <c r="C67" s="60">
        <f t="shared" si="0"/>
        <v>910</v>
      </c>
      <c r="D67" s="60"/>
      <c r="E67" s="61">
        <v>45316</v>
      </c>
      <c r="F67" s="60" t="s">
        <v>60</v>
      </c>
      <c r="G67" s="68" t="s">
        <v>40</v>
      </c>
      <c r="H67" s="62">
        <v>50000</v>
      </c>
      <c r="I67" s="151">
        <v>3646</v>
      </c>
      <c r="J67" s="69">
        <v>45495</v>
      </c>
    </row>
    <row r="68" spans="1:10" x14ac:dyDescent="0.25">
      <c r="A68" s="53">
        <v>8</v>
      </c>
      <c r="B68" s="54">
        <v>130</v>
      </c>
      <c r="C68" s="54">
        <f t="shared" si="0"/>
        <v>1040</v>
      </c>
      <c r="D68" s="54"/>
      <c r="E68" s="55">
        <v>45326</v>
      </c>
      <c r="F68" s="54" t="s">
        <v>60</v>
      </c>
      <c r="G68" s="66" t="s">
        <v>40</v>
      </c>
      <c r="H68" s="56"/>
      <c r="I68" s="150"/>
      <c r="J68" s="67"/>
    </row>
    <row r="69" spans="1:10" x14ac:dyDescent="0.25">
      <c r="A69" s="59">
        <v>10</v>
      </c>
      <c r="B69" s="60">
        <v>130</v>
      </c>
      <c r="C69" s="60">
        <f t="shared" si="0"/>
        <v>1300</v>
      </c>
      <c r="D69" s="60"/>
      <c r="E69" s="61">
        <v>45347</v>
      </c>
      <c r="F69" s="60" t="s">
        <v>60</v>
      </c>
      <c r="G69" s="68" t="s">
        <v>40</v>
      </c>
      <c r="H69" s="62"/>
      <c r="I69" s="151"/>
      <c r="J69" s="69"/>
    </row>
    <row r="70" spans="1:10" x14ac:dyDescent="0.25">
      <c r="A70" s="53">
        <v>2</v>
      </c>
      <c r="B70" s="54">
        <v>330</v>
      </c>
      <c r="C70" s="54">
        <f t="shared" si="0"/>
        <v>660</v>
      </c>
      <c r="D70" s="54"/>
      <c r="E70" s="55">
        <v>45347</v>
      </c>
      <c r="F70" s="54" t="s">
        <v>61</v>
      </c>
      <c r="G70" s="66" t="s">
        <v>169</v>
      </c>
      <c r="H70" s="56"/>
      <c r="I70" s="150"/>
      <c r="J70" s="67"/>
    </row>
    <row r="71" spans="1:10" x14ac:dyDescent="0.25">
      <c r="A71" s="59">
        <v>44</v>
      </c>
      <c r="B71" s="60">
        <v>130</v>
      </c>
      <c r="C71" s="60">
        <f t="shared" si="0"/>
        <v>5720</v>
      </c>
      <c r="D71" s="60"/>
      <c r="E71" s="61">
        <v>45469</v>
      </c>
      <c r="F71" s="60" t="s">
        <v>60</v>
      </c>
      <c r="G71" s="68" t="s">
        <v>90</v>
      </c>
      <c r="H71" s="62"/>
      <c r="I71" s="151"/>
      <c r="J71" s="69"/>
    </row>
    <row r="72" spans="1:10" x14ac:dyDescent="0.25">
      <c r="A72" s="53">
        <v>65</v>
      </c>
      <c r="B72" s="54">
        <v>140</v>
      </c>
      <c r="C72" s="54">
        <f t="shared" ref="C72:C135" si="1">A72*B72</f>
        <v>9100</v>
      </c>
      <c r="D72" s="54"/>
      <c r="E72" s="55">
        <v>45482</v>
      </c>
      <c r="F72" s="54" t="s">
        <v>60</v>
      </c>
      <c r="G72" s="66" t="s">
        <v>90</v>
      </c>
      <c r="H72" s="56"/>
      <c r="I72" s="150"/>
      <c r="J72" s="67"/>
    </row>
    <row r="73" spans="1:10" x14ac:dyDescent="0.25">
      <c r="A73" s="59">
        <v>22</v>
      </c>
      <c r="B73" s="60">
        <v>140</v>
      </c>
      <c r="C73" s="60">
        <f t="shared" si="1"/>
        <v>3080</v>
      </c>
      <c r="D73" s="60"/>
      <c r="E73" s="61">
        <v>45483</v>
      </c>
      <c r="F73" s="60" t="s">
        <v>60</v>
      </c>
      <c r="G73" s="68" t="s">
        <v>90</v>
      </c>
      <c r="H73" s="62"/>
      <c r="I73" s="151"/>
      <c r="J73" s="69"/>
    </row>
    <row r="74" spans="1:10" x14ac:dyDescent="0.25">
      <c r="A74" s="53">
        <v>22</v>
      </c>
      <c r="B74" s="54">
        <v>140</v>
      </c>
      <c r="C74" s="54">
        <f t="shared" si="1"/>
        <v>3080</v>
      </c>
      <c r="D74" s="54"/>
      <c r="E74" s="55">
        <v>45487</v>
      </c>
      <c r="F74" s="54" t="s">
        <v>60</v>
      </c>
      <c r="G74" s="66" t="s">
        <v>90</v>
      </c>
      <c r="H74" s="56"/>
      <c r="I74" s="150"/>
      <c r="J74" s="67"/>
    </row>
    <row r="75" spans="1:10" x14ac:dyDescent="0.25">
      <c r="A75" s="59">
        <v>45</v>
      </c>
      <c r="B75" s="60">
        <v>140</v>
      </c>
      <c r="C75" s="60">
        <f t="shared" si="1"/>
        <v>6300</v>
      </c>
      <c r="D75" s="60"/>
      <c r="E75" s="61">
        <v>45493</v>
      </c>
      <c r="F75" s="60" t="s">
        <v>60</v>
      </c>
      <c r="G75" s="68" t="s">
        <v>90</v>
      </c>
      <c r="H75" s="62"/>
      <c r="I75" s="151"/>
      <c r="J75" s="69"/>
    </row>
    <row r="76" spans="1:10" x14ac:dyDescent="0.25">
      <c r="A76" s="53">
        <v>45</v>
      </c>
      <c r="B76" s="54">
        <v>140</v>
      </c>
      <c r="C76" s="54">
        <f t="shared" si="1"/>
        <v>6300</v>
      </c>
      <c r="D76" s="54"/>
      <c r="E76" s="55">
        <v>45494</v>
      </c>
      <c r="F76" s="54" t="s">
        <v>60</v>
      </c>
      <c r="G76" s="66" t="s">
        <v>90</v>
      </c>
      <c r="H76" s="56"/>
      <c r="I76" s="150"/>
      <c r="J76" s="67"/>
    </row>
    <row r="77" spans="1:10" x14ac:dyDescent="0.25">
      <c r="A77" s="59">
        <v>22</v>
      </c>
      <c r="B77" s="60">
        <v>140</v>
      </c>
      <c r="C77" s="60">
        <f t="shared" si="1"/>
        <v>3080</v>
      </c>
      <c r="D77" s="60"/>
      <c r="E77" s="61">
        <v>45504</v>
      </c>
      <c r="F77" s="60" t="s">
        <v>60</v>
      </c>
      <c r="G77" s="68" t="s">
        <v>90</v>
      </c>
      <c r="H77" s="62"/>
      <c r="I77" s="151"/>
      <c r="J77" s="69"/>
    </row>
    <row r="78" spans="1:10" x14ac:dyDescent="0.25">
      <c r="A78" s="53">
        <v>20</v>
      </c>
      <c r="B78" s="54">
        <v>150</v>
      </c>
      <c r="C78" s="54">
        <f t="shared" si="1"/>
        <v>3000</v>
      </c>
      <c r="D78" s="54"/>
      <c r="E78" s="55">
        <v>45517</v>
      </c>
      <c r="F78" s="54" t="s">
        <v>60</v>
      </c>
      <c r="G78" s="66" t="s">
        <v>90</v>
      </c>
      <c r="H78" s="56"/>
      <c r="I78" s="150"/>
      <c r="J78" s="67"/>
    </row>
    <row r="79" spans="1:10" x14ac:dyDescent="0.25">
      <c r="A79" s="59">
        <v>22</v>
      </c>
      <c r="B79" s="60">
        <v>150</v>
      </c>
      <c r="C79" s="60">
        <f t="shared" si="1"/>
        <v>3300</v>
      </c>
      <c r="D79" s="60"/>
      <c r="E79" s="61">
        <v>45529</v>
      </c>
      <c r="F79" s="60" t="s">
        <v>60</v>
      </c>
      <c r="G79" s="68" t="s">
        <v>90</v>
      </c>
      <c r="H79" s="62"/>
      <c r="I79" s="151"/>
      <c r="J79" s="69"/>
    </row>
    <row r="80" spans="1:10" x14ac:dyDescent="0.25">
      <c r="A80" s="53">
        <v>35</v>
      </c>
      <c r="B80" s="54">
        <v>150</v>
      </c>
      <c r="C80" s="54">
        <f t="shared" si="1"/>
        <v>5250</v>
      </c>
      <c r="D80" s="54"/>
      <c r="E80" s="55">
        <v>45531</v>
      </c>
      <c r="F80" s="54" t="s">
        <v>60</v>
      </c>
      <c r="G80" s="66" t="s">
        <v>90</v>
      </c>
      <c r="H80" s="56"/>
      <c r="I80" s="150"/>
      <c r="J80" s="67"/>
    </row>
    <row r="81" spans="1:11" x14ac:dyDescent="0.25">
      <c r="A81" s="59">
        <v>5</v>
      </c>
      <c r="B81" s="60">
        <v>150</v>
      </c>
      <c r="C81" s="60">
        <f t="shared" si="1"/>
        <v>750</v>
      </c>
      <c r="D81" s="60"/>
      <c r="E81" s="61">
        <v>45531</v>
      </c>
      <c r="F81" s="60" t="s">
        <v>60</v>
      </c>
      <c r="G81" s="68" t="s">
        <v>90</v>
      </c>
      <c r="H81" s="62"/>
      <c r="I81" s="151"/>
      <c r="J81" s="69"/>
    </row>
    <row r="82" spans="1:11" x14ac:dyDescent="0.25">
      <c r="A82" s="53">
        <v>15</v>
      </c>
      <c r="B82" s="54">
        <v>150</v>
      </c>
      <c r="C82" s="54">
        <f t="shared" si="1"/>
        <v>2250</v>
      </c>
      <c r="D82" s="54"/>
      <c r="E82" s="55">
        <v>45588</v>
      </c>
      <c r="F82" s="54" t="s">
        <v>60</v>
      </c>
      <c r="G82" s="66" t="s">
        <v>90</v>
      </c>
      <c r="H82" s="56"/>
      <c r="I82" s="150"/>
      <c r="J82" s="67"/>
    </row>
    <row r="83" spans="1:11" x14ac:dyDescent="0.25">
      <c r="A83" s="59">
        <v>10</v>
      </c>
      <c r="B83" s="60">
        <v>160</v>
      </c>
      <c r="C83" s="60">
        <f t="shared" si="1"/>
        <v>1600</v>
      </c>
      <c r="D83" s="60"/>
      <c r="E83" s="61">
        <v>45592</v>
      </c>
      <c r="F83" s="60" t="s">
        <v>60</v>
      </c>
      <c r="G83" s="68" t="s">
        <v>90</v>
      </c>
      <c r="H83" s="62"/>
      <c r="I83" s="151"/>
      <c r="J83" s="69"/>
    </row>
    <row r="84" spans="1:11" ht="66.75" customHeight="1" x14ac:dyDescent="0.25">
      <c r="A84" s="53">
        <v>15</v>
      </c>
      <c r="B84" s="54">
        <v>160</v>
      </c>
      <c r="C84" s="54">
        <f t="shared" si="1"/>
        <v>2400</v>
      </c>
      <c r="D84" s="54"/>
      <c r="E84" s="55">
        <v>45595</v>
      </c>
      <c r="F84" s="54" t="s">
        <v>60</v>
      </c>
      <c r="G84" s="66" t="s">
        <v>90</v>
      </c>
      <c r="H84" s="56">
        <v>9120</v>
      </c>
      <c r="I84" s="150"/>
      <c r="J84" s="67">
        <v>45686</v>
      </c>
      <c r="K84" s="349" t="s">
        <v>241</v>
      </c>
    </row>
    <row r="85" spans="1:11" x14ac:dyDescent="0.25">
      <c r="A85" s="59">
        <v>22</v>
      </c>
      <c r="B85" s="60">
        <v>400</v>
      </c>
      <c r="C85" s="60">
        <f t="shared" si="1"/>
        <v>8800</v>
      </c>
      <c r="D85" s="60"/>
      <c r="E85" s="61">
        <v>45738</v>
      </c>
      <c r="F85" s="60" t="s">
        <v>61</v>
      </c>
      <c r="G85" s="68" t="s">
        <v>211</v>
      </c>
      <c r="H85" s="62"/>
      <c r="I85" s="151"/>
      <c r="J85" s="69"/>
    </row>
    <row r="86" spans="1:11" x14ac:dyDescent="0.25">
      <c r="A86" s="53">
        <v>15</v>
      </c>
      <c r="B86" s="54">
        <v>160</v>
      </c>
      <c r="C86" s="54">
        <f t="shared" si="1"/>
        <v>2400</v>
      </c>
      <c r="D86" s="54"/>
      <c r="E86" s="55">
        <v>45738</v>
      </c>
      <c r="F86" s="54" t="s">
        <v>60</v>
      </c>
      <c r="G86" s="66" t="s">
        <v>211</v>
      </c>
      <c r="H86" s="56">
        <v>11200</v>
      </c>
      <c r="I86" s="150">
        <v>5437</v>
      </c>
      <c r="J86" s="67">
        <v>45742</v>
      </c>
    </row>
    <row r="87" spans="1:11" x14ac:dyDescent="0.25">
      <c r="A87" s="59">
        <v>22</v>
      </c>
      <c r="B87" s="60">
        <v>170</v>
      </c>
      <c r="C87" s="60">
        <f t="shared" si="1"/>
        <v>3740</v>
      </c>
      <c r="D87" s="60"/>
      <c r="E87" s="61">
        <v>45783</v>
      </c>
      <c r="F87" s="60" t="s">
        <v>60</v>
      </c>
      <c r="G87" s="68" t="s">
        <v>247</v>
      </c>
      <c r="H87" s="62">
        <v>3740</v>
      </c>
      <c r="I87" s="151">
        <v>5675</v>
      </c>
      <c r="J87" s="69">
        <v>45787</v>
      </c>
    </row>
    <row r="88" spans="1:11" x14ac:dyDescent="0.25">
      <c r="A88" s="380">
        <v>5</v>
      </c>
      <c r="B88" s="36">
        <v>170</v>
      </c>
      <c r="C88" s="36">
        <f t="shared" si="1"/>
        <v>850</v>
      </c>
      <c r="D88" s="36"/>
      <c r="E88" s="381">
        <v>45848</v>
      </c>
      <c r="F88" s="36" t="s">
        <v>60</v>
      </c>
      <c r="G88" s="41" t="s">
        <v>82</v>
      </c>
      <c r="H88" s="382"/>
      <c r="I88" s="383"/>
      <c r="J88" s="384"/>
    </row>
    <row r="89" spans="1:11" x14ac:dyDescent="0.25">
      <c r="A89" s="59"/>
      <c r="B89" s="60"/>
      <c r="C89" s="60">
        <f t="shared" si="1"/>
        <v>0</v>
      </c>
      <c r="D89" s="60"/>
      <c r="E89" s="61"/>
      <c r="F89" s="60"/>
      <c r="G89" s="68"/>
      <c r="H89" s="62"/>
      <c r="I89" s="151"/>
      <c r="J89" s="69"/>
    </row>
    <row r="90" spans="1:11" x14ac:dyDescent="0.25">
      <c r="A90" s="53"/>
      <c r="B90" s="54"/>
      <c r="C90" s="54">
        <f t="shared" si="1"/>
        <v>0</v>
      </c>
      <c r="D90" s="54"/>
      <c r="E90" s="55"/>
      <c r="F90" s="54"/>
      <c r="G90" s="66"/>
      <c r="H90" s="56"/>
      <c r="I90" s="150"/>
      <c r="J90" s="67"/>
    </row>
    <row r="91" spans="1:11" x14ac:dyDescent="0.25">
      <c r="A91" s="59"/>
      <c r="B91" s="60"/>
      <c r="C91" s="60">
        <f t="shared" si="1"/>
        <v>0</v>
      </c>
      <c r="D91" s="60"/>
      <c r="E91" s="61"/>
      <c r="F91" s="60"/>
      <c r="G91" s="68"/>
      <c r="H91" s="62"/>
      <c r="I91" s="151"/>
      <c r="J91" s="69"/>
    </row>
    <row r="92" spans="1:11" x14ac:dyDescent="0.25">
      <c r="A92" s="53"/>
      <c r="B92" s="54"/>
      <c r="C92" s="54">
        <f t="shared" si="1"/>
        <v>0</v>
      </c>
      <c r="D92" s="54"/>
      <c r="E92" s="55"/>
      <c r="F92" s="54"/>
      <c r="G92" s="66"/>
      <c r="H92" s="56"/>
      <c r="I92" s="150"/>
      <c r="J92" s="67"/>
    </row>
    <row r="93" spans="1:11" x14ac:dyDescent="0.25">
      <c r="A93" s="59"/>
      <c r="B93" s="60"/>
      <c r="C93" s="60">
        <f t="shared" si="1"/>
        <v>0</v>
      </c>
      <c r="D93" s="60"/>
      <c r="E93" s="61"/>
      <c r="F93" s="60"/>
      <c r="G93" s="68"/>
      <c r="H93" s="62"/>
      <c r="I93" s="151"/>
      <c r="J93" s="69"/>
    </row>
    <row r="94" spans="1:11" x14ac:dyDescent="0.25">
      <c r="A94" s="53"/>
      <c r="B94" s="54"/>
      <c r="C94" s="54">
        <f t="shared" si="1"/>
        <v>0</v>
      </c>
      <c r="D94" s="54"/>
      <c r="E94" s="55"/>
      <c r="F94" s="54"/>
      <c r="G94" s="66"/>
      <c r="H94" s="56"/>
      <c r="I94" s="150"/>
      <c r="J94" s="67"/>
    </row>
    <row r="95" spans="1:11" x14ac:dyDescent="0.25">
      <c r="A95" s="59"/>
      <c r="B95" s="60"/>
      <c r="C95" s="60">
        <f t="shared" si="1"/>
        <v>0</v>
      </c>
      <c r="D95" s="60"/>
      <c r="E95" s="61"/>
      <c r="F95" s="60"/>
      <c r="G95" s="68"/>
      <c r="H95" s="62"/>
      <c r="I95" s="151"/>
      <c r="J95" s="69"/>
    </row>
    <row r="96" spans="1:11" x14ac:dyDescent="0.25">
      <c r="A96" s="53"/>
      <c r="B96" s="54"/>
      <c r="C96" s="54">
        <f t="shared" si="1"/>
        <v>0</v>
      </c>
      <c r="D96" s="54"/>
      <c r="E96" s="55"/>
      <c r="F96" s="54"/>
      <c r="G96" s="66"/>
      <c r="H96" s="56"/>
      <c r="I96" s="150"/>
      <c r="J96" s="67"/>
    </row>
    <row r="97" spans="1:10" x14ac:dyDescent="0.25">
      <c r="A97" s="59"/>
      <c r="B97" s="60"/>
      <c r="C97" s="60">
        <f t="shared" si="1"/>
        <v>0</v>
      </c>
      <c r="D97" s="60"/>
      <c r="E97" s="61"/>
      <c r="F97" s="60"/>
      <c r="G97" s="68"/>
      <c r="H97" s="62"/>
      <c r="I97" s="151"/>
      <c r="J97" s="69"/>
    </row>
    <row r="98" spans="1:10" x14ac:dyDescent="0.25">
      <c r="A98" s="53"/>
      <c r="B98" s="54"/>
      <c r="C98" s="54">
        <f t="shared" si="1"/>
        <v>0</v>
      </c>
      <c r="D98" s="54"/>
      <c r="E98" s="55"/>
      <c r="F98" s="54"/>
      <c r="G98" s="66"/>
      <c r="H98" s="56"/>
      <c r="I98" s="150"/>
      <c r="J98" s="67"/>
    </row>
    <row r="99" spans="1:10" x14ac:dyDescent="0.25">
      <c r="A99" s="59"/>
      <c r="B99" s="60"/>
      <c r="C99" s="60">
        <f t="shared" si="1"/>
        <v>0</v>
      </c>
      <c r="D99" s="60"/>
      <c r="E99" s="61"/>
      <c r="F99" s="60"/>
      <c r="G99" s="68"/>
      <c r="H99" s="62"/>
      <c r="I99" s="151"/>
      <c r="J99" s="69"/>
    </row>
    <row r="100" spans="1:10" x14ac:dyDescent="0.25">
      <c r="A100" s="53"/>
      <c r="B100" s="54"/>
      <c r="C100" s="54">
        <f t="shared" si="1"/>
        <v>0</v>
      </c>
      <c r="D100" s="54"/>
      <c r="E100" s="55"/>
      <c r="F100" s="54"/>
      <c r="G100" s="66"/>
      <c r="H100" s="56"/>
      <c r="I100" s="150"/>
      <c r="J100" s="67"/>
    </row>
    <row r="101" spans="1:10" x14ac:dyDescent="0.25">
      <c r="A101" s="59"/>
      <c r="B101" s="60"/>
      <c r="C101" s="60">
        <f t="shared" si="1"/>
        <v>0</v>
      </c>
      <c r="D101" s="60"/>
      <c r="E101" s="61"/>
      <c r="F101" s="60"/>
      <c r="G101" s="68"/>
      <c r="H101" s="62"/>
      <c r="I101" s="151"/>
      <c r="J101" s="69"/>
    </row>
    <row r="102" spans="1:10" x14ac:dyDescent="0.25">
      <c r="A102" s="53"/>
      <c r="B102" s="54"/>
      <c r="C102" s="54">
        <f t="shared" si="1"/>
        <v>0</v>
      </c>
      <c r="D102" s="54"/>
      <c r="E102" s="55"/>
      <c r="F102" s="54"/>
      <c r="G102" s="66"/>
      <c r="H102" s="56"/>
      <c r="I102" s="150"/>
      <c r="J102" s="67"/>
    </row>
    <row r="103" spans="1:10" x14ac:dyDescent="0.25">
      <c r="A103" s="59"/>
      <c r="B103" s="60"/>
      <c r="C103" s="60">
        <f t="shared" si="1"/>
        <v>0</v>
      </c>
      <c r="D103" s="60"/>
      <c r="E103" s="61"/>
      <c r="F103" s="60"/>
      <c r="G103" s="68"/>
      <c r="H103" s="62"/>
      <c r="I103" s="151"/>
      <c r="J103" s="69"/>
    </row>
    <row r="104" spans="1:10" x14ac:dyDescent="0.25">
      <c r="A104" s="53"/>
      <c r="B104" s="54"/>
      <c r="C104" s="54">
        <f t="shared" si="1"/>
        <v>0</v>
      </c>
      <c r="D104" s="54"/>
      <c r="E104" s="55"/>
      <c r="F104" s="54"/>
      <c r="G104" s="66"/>
      <c r="H104" s="56"/>
      <c r="I104" s="150"/>
      <c r="J104" s="67"/>
    </row>
    <row r="105" spans="1:10" x14ac:dyDescent="0.25">
      <c r="A105" s="59"/>
      <c r="B105" s="60"/>
      <c r="C105" s="60">
        <f t="shared" si="1"/>
        <v>0</v>
      </c>
      <c r="D105" s="60"/>
      <c r="E105" s="61"/>
      <c r="F105" s="60"/>
      <c r="G105" s="68"/>
      <c r="H105" s="62"/>
      <c r="I105" s="151"/>
      <c r="J105" s="69"/>
    </row>
    <row r="106" spans="1:10" x14ac:dyDescent="0.25">
      <c r="A106" s="53"/>
      <c r="B106" s="54"/>
      <c r="C106" s="54">
        <f t="shared" si="1"/>
        <v>0</v>
      </c>
      <c r="D106" s="54"/>
      <c r="E106" s="55"/>
      <c r="F106" s="54"/>
      <c r="G106" s="66"/>
      <c r="H106" s="56"/>
      <c r="I106" s="150"/>
      <c r="J106" s="67"/>
    </row>
    <row r="107" spans="1:10" x14ac:dyDescent="0.25">
      <c r="A107" s="59"/>
      <c r="B107" s="60"/>
      <c r="C107" s="60">
        <f t="shared" si="1"/>
        <v>0</v>
      </c>
      <c r="D107" s="60"/>
      <c r="E107" s="61"/>
      <c r="F107" s="60"/>
      <c r="G107" s="68"/>
      <c r="H107" s="62"/>
      <c r="I107" s="151"/>
      <c r="J107" s="69"/>
    </row>
    <row r="108" spans="1:10" x14ac:dyDescent="0.25">
      <c r="A108" s="53"/>
      <c r="B108" s="54"/>
      <c r="C108" s="54">
        <f t="shared" si="1"/>
        <v>0</v>
      </c>
      <c r="D108" s="54"/>
      <c r="E108" s="55"/>
      <c r="F108" s="54"/>
      <c r="G108" s="66"/>
      <c r="H108" s="56"/>
      <c r="I108" s="150"/>
      <c r="J108" s="67"/>
    </row>
    <row r="109" spans="1:10" x14ac:dyDescent="0.25">
      <c r="A109" s="59"/>
      <c r="B109" s="60"/>
      <c r="C109" s="60">
        <f t="shared" si="1"/>
        <v>0</v>
      </c>
      <c r="D109" s="60"/>
      <c r="E109" s="61"/>
      <c r="F109" s="60"/>
      <c r="G109" s="68"/>
      <c r="H109" s="62"/>
      <c r="I109" s="151"/>
      <c r="J109" s="69"/>
    </row>
    <row r="110" spans="1:10" x14ac:dyDescent="0.25">
      <c r="A110" s="53"/>
      <c r="B110" s="54"/>
      <c r="C110" s="54">
        <f t="shared" si="1"/>
        <v>0</v>
      </c>
      <c r="D110" s="54"/>
      <c r="E110" s="55"/>
      <c r="F110" s="54"/>
      <c r="G110" s="66"/>
      <c r="H110" s="56"/>
      <c r="I110" s="150"/>
      <c r="J110" s="67"/>
    </row>
    <row r="111" spans="1:10" x14ac:dyDescent="0.25">
      <c r="A111" s="59"/>
      <c r="B111" s="60"/>
      <c r="C111" s="60">
        <f t="shared" si="1"/>
        <v>0</v>
      </c>
      <c r="D111" s="60"/>
      <c r="E111" s="61"/>
      <c r="F111" s="60"/>
      <c r="G111" s="68"/>
      <c r="H111" s="62"/>
      <c r="I111" s="151"/>
      <c r="J111" s="69"/>
    </row>
    <row r="112" spans="1:10" x14ac:dyDescent="0.25">
      <c r="A112" s="53"/>
      <c r="B112" s="54"/>
      <c r="C112" s="54">
        <f t="shared" si="1"/>
        <v>0</v>
      </c>
      <c r="D112" s="54"/>
      <c r="E112" s="55"/>
      <c r="F112" s="54"/>
      <c r="G112" s="66"/>
      <c r="H112" s="56"/>
      <c r="I112" s="150"/>
      <c r="J112" s="67"/>
    </row>
    <row r="113" spans="1:10" x14ac:dyDescent="0.25">
      <c r="A113" s="59"/>
      <c r="B113" s="60"/>
      <c r="C113" s="60">
        <f t="shared" si="1"/>
        <v>0</v>
      </c>
      <c r="D113" s="60"/>
      <c r="E113" s="61"/>
      <c r="F113" s="60"/>
      <c r="G113" s="68"/>
      <c r="H113" s="62"/>
      <c r="I113" s="151"/>
      <c r="J113" s="69"/>
    </row>
    <row r="114" spans="1:10" x14ac:dyDescent="0.25">
      <c r="A114" s="53"/>
      <c r="B114" s="54"/>
      <c r="C114" s="54">
        <f t="shared" si="1"/>
        <v>0</v>
      </c>
      <c r="D114" s="54"/>
      <c r="E114" s="55"/>
      <c r="F114" s="54"/>
      <c r="G114" s="66"/>
      <c r="H114" s="56"/>
      <c r="I114" s="150"/>
      <c r="J114" s="67"/>
    </row>
    <row r="115" spans="1:10" x14ac:dyDescent="0.25">
      <c r="A115" s="59"/>
      <c r="B115" s="60"/>
      <c r="C115" s="60">
        <f t="shared" si="1"/>
        <v>0</v>
      </c>
      <c r="D115" s="60"/>
      <c r="E115" s="61"/>
      <c r="F115" s="60"/>
      <c r="G115" s="68"/>
      <c r="H115" s="62"/>
      <c r="I115" s="151"/>
      <c r="J115" s="69"/>
    </row>
    <row r="116" spans="1:10" x14ac:dyDescent="0.25">
      <c r="A116" s="53"/>
      <c r="B116" s="54"/>
      <c r="C116" s="54">
        <f t="shared" si="1"/>
        <v>0</v>
      </c>
      <c r="D116" s="54"/>
      <c r="E116" s="55"/>
      <c r="F116" s="54"/>
      <c r="G116" s="66"/>
      <c r="H116" s="56"/>
      <c r="I116" s="150"/>
      <c r="J116" s="67"/>
    </row>
    <row r="117" spans="1:10" x14ac:dyDescent="0.25">
      <c r="A117" s="59"/>
      <c r="B117" s="60"/>
      <c r="C117" s="60">
        <f t="shared" si="1"/>
        <v>0</v>
      </c>
      <c r="D117" s="60"/>
      <c r="E117" s="61"/>
      <c r="F117" s="60"/>
      <c r="G117" s="68"/>
      <c r="H117" s="62"/>
      <c r="I117" s="151"/>
      <c r="J117" s="69"/>
    </row>
    <row r="118" spans="1:10" x14ac:dyDescent="0.25">
      <c r="A118" s="53"/>
      <c r="B118" s="54"/>
      <c r="C118" s="54">
        <f t="shared" si="1"/>
        <v>0</v>
      </c>
      <c r="D118" s="54"/>
      <c r="E118" s="55"/>
      <c r="F118" s="54"/>
      <c r="G118" s="66"/>
      <c r="H118" s="56"/>
      <c r="I118" s="150"/>
      <c r="J118" s="67"/>
    </row>
    <row r="119" spans="1:10" x14ac:dyDescent="0.25">
      <c r="A119" s="59"/>
      <c r="B119" s="60"/>
      <c r="C119" s="60">
        <f t="shared" si="1"/>
        <v>0</v>
      </c>
      <c r="D119" s="60"/>
      <c r="E119" s="61"/>
      <c r="F119" s="60"/>
      <c r="G119" s="68"/>
      <c r="H119" s="62"/>
      <c r="I119" s="151"/>
      <c r="J119" s="69"/>
    </row>
    <row r="120" spans="1:10" x14ac:dyDescent="0.25">
      <c r="A120" s="53"/>
      <c r="B120" s="54"/>
      <c r="C120" s="54">
        <f t="shared" si="1"/>
        <v>0</v>
      </c>
      <c r="D120" s="54"/>
      <c r="E120" s="55"/>
      <c r="F120" s="54"/>
      <c r="G120" s="66"/>
      <c r="H120" s="56"/>
      <c r="I120" s="150"/>
      <c r="J120" s="67"/>
    </row>
    <row r="121" spans="1:10" x14ac:dyDescent="0.25">
      <c r="A121" s="59"/>
      <c r="B121" s="60"/>
      <c r="C121" s="60">
        <f t="shared" si="1"/>
        <v>0</v>
      </c>
      <c r="D121" s="60"/>
      <c r="E121" s="61"/>
      <c r="F121" s="60"/>
      <c r="G121" s="68"/>
      <c r="H121" s="62"/>
      <c r="I121" s="151"/>
      <c r="J121" s="69"/>
    </row>
    <row r="122" spans="1:10" x14ac:dyDescent="0.25">
      <c r="A122" s="53"/>
      <c r="B122" s="54"/>
      <c r="C122" s="54">
        <f t="shared" si="1"/>
        <v>0</v>
      </c>
      <c r="D122" s="54"/>
      <c r="E122" s="55"/>
      <c r="F122" s="54"/>
      <c r="G122" s="66"/>
      <c r="H122" s="56"/>
      <c r="I122" s="150"/>
      <c r="J122" s="67"/>
    </row>
    <row r="123" spans="1:10" x14ac:dyDescent="0.25">
      <c r="A123" s="59"/>
      <c r="B123" s="60"/>
      <c r="C123" s="60">
        <f t="shared" si="1"/>
        <v>0</v>
      </c>
      <c r="D123" s="60"/>
      <c r="E123" s="61"/>
      <c r="F123" s="60"/>
      <c r="G123" s="68"/>
      <c r="H123" s="62"/>
      <c r="I123" s="151"/>
      <c r="J123" s="69"/>
    </row>
    <row r="124" spans="1:10" x14ac:dyDescent="0.25">
      <c r="A124" s="53"/>
      <c r="B124" s="54"/>
      <c r="C124" s="54">
        <f t="shared" si="1"/>
        <v>0</v>
      </c>
      <c r="D124" s="54"/>
      <c r="E124" s="55"/>
      <c r="F124" s="54"/>
      <c r="G124" s="66"/>
      <c r="H124" s="56"/>
      <c r="I124" s="150"/>
      <c r="J124" s="67"/>
    </row>
    <row r="125" spans="1:10" x14ac:dyDescent="0.25">
      <c r="A125" s="59"/>
      <c r="B125" s="60"/>
      <c r="C125" s="60">
        <f t="shared" si="1"/>
        <v>0</v>
      </c>
      <c r="D125" s="60"/>
      <c r="E125" s="61"/>
      <c r="F125" s="60"/>
      <c r="G125" s="68"/>
      <c r="H125" s="62"/>
      <c r="I125" s="151"/>
      <c r="J125" s="69"/>
    </row>
    <row r="126" spans="1:10" x14ac:dyDescent="0.25">
      <c r="A126" s="53"/>
      <c r="B126" s="54"/>
      <c r="C126" s="54">
        <f t="shared" si="1"/>
        <v>0</v>
      </c>
      <c r="D126" s="54"/>
      <c r="E126" s="55"/>
      <c r="F126" s="54"/>
      <c r="G126" s="66"/>
      <c r="H126" s="56"/>
      <c r="I126" s="150"/>
      <c r="J126" s="67"/>
    </row>
    <row r="127" spans="1:10" x14ac:dyDescent="0.25">
      <c r="A127" s="59"/>
      <c r="B127" s="60"/>
      <c r="C127" s="60">
        <f t="shared" si="1"/>
        <v>0</v>
      </c>
      <c r="D127" s="60"/>
      <c r="E127" s="61"/>
      <c r="F127" s="60"/>
      <c r="G127" s="68"/>
      <c r="H127" s="62"/>
      <c r="I127" s="151"/>
      <c r="J127" s="69"/>
    </row>
    <row r="128" spans="1:10" x14ac:dyDescent="0.25">
      <c r="A128" s="53"/>
      <c r="B128" s="54"/>
      <c r="C128" s="54">
        <f t="shared" si="1"/>
        <v>0</v>
      </c>
      <c r="D128" s="54"/>
      <c r="E128" s="55"/>
      <c r="F128" s="54"/>
      <c r="G128" s="66"/>
      <c r="H128" s="56"/>
      <c r="I128" s="150"/>
      <c r="J128" s="67"/>
    </row>
    <row r="129" spans="1:10" x14ac:dyDescent="0.25">
      <c r="A129" s="59"/>
      <c r="B129" s="60"/>
      <c r="C129" s="60">
        <f t="shared" si="1"/>
        <v>0</v>
      </c>
      <c r="D129" s="60"/>
      <c r="E129" s="61"/>
      <c r="F129" s="60"/>
      <c r="G129" s="68"/>
      <c r="H129" s="62"/>
      <c r="I129" s="151"/>
      <c r="J129" s="69"/>
    </row>
    <row r="130" spans="1:10" x14ac:dyDescent="0.25">
      <c r="A130" s="53"/>
      <c r="B130" s="54"/>
      <c r="C130" s="54">
        <f t="shared" si="1"/>
        <v>0</v>
      </c>
      <c r="D130" s="54"/>
      <c r="E130" s="55"/>
      <c r="F130" s="54"/>
      <c r="G130" s="66"/>
      <c r="H130" s="56"/>
      <c r="I130" s="150"/>
      <c r="J130" s="67"/>
    </row>
    <row r="131" spans="1:10" x14ac:dyDescent="0.25">
      <c r="A131" s="59"/>
      <c r="B131" s="60"/>
      <c r="C131" s="60">
        <f t="shared" si="1"/>
        <v>0</v>
      </c>
      <c r="D131" s="60"/>
      <c r="E131" s="61"/>
      <c r="F131" s="60"/>
      <c r="G131" s="68"/>
      <c r="H131" s="62"/>
      <c r="I131" s="151"/>
      <c r="J131" s="69"/>
    </row>
    <row r="132" spans="1:10" x14ac:dyDescent="0.25">
      <c r="A132" s="53"/>
      <c r="B132" s="54"/>
      <c r="C132" s="54">
        <f t="shared" si="1"/>
        <v>0</v>
      </c>
      <c r="D132" s="54"/>
      <c r="E132" s="55"/>
      <c r="F132" s="54"/>
      <c r="G132" s="66"/>
      <c r="H132" s="56"/>
      <c r="I132" s="150"/>
      <c r="J132" s="67"/>
    </row>
    <row r="133" spans="1:10" x14ac:dyDescent="0.25">
      <c r="A133" s="59"/>
      <c r="B133" s="60"/>
      <c r="C133" s="60">
        <f t="shared" si="1"/>
        <v>0</v>
      </c>
      <c r="D133" s="60"/>
      <c r="E133" s="61"/>
      <c r="F133" s="60"/>
      <c r="G133" s="68"/>
      <c r="H133" s="62"/>
      <c r="I133" s="151"/>
      <c r="J133" s="69"/>
    </row>
    <row r="134" spans="1:10" x14ac:dyDescent="0.25">
      <c r="A134" s="53"/>
      <c r="B134" s="54"/>
      <c r="C134" s="54">
        <f t="shared" si="1"/>
        <v>0</v>
      </c>
      <c r="D134" s="54"/>
      <c r="E134" s="55"/>
      <c r="F134" s="54"/>
      <c r="G134" s="66"/>
      <c r="H134" s="56"/>
      <c r="I134" s="150"/>
      <c r="J134" s="67"/>
    </row>
    <row r="135" spans="1:10" x14ac:dyDescent="0.25">
      <c r="A135" s="59"/>
      <c r="B135" s="60"/>
      <c r="C135" s="60">
        <f t="shared" si="1"/>
        <v>0</v>
      </c>
      <c r="D135" s="60"/>
      <c r="E135" s="61"/>
      <c r="F135" s="60"/>
      <c r="G135" s="68"/>
      <c r="H135" s="62"/>
      <c r="I135" s="151"/>
      <c r="J135" s="69"/>
    </row>
    <row r="136" spans="1:10" x14ac:dyDescent="0.25">
      <c r="A136" s="53"/>
      <c r="B136" s="54"/>
      <c r="C136" s="54">
        <f t="shared" ref="C136:C150" si="2">A136*B136</f>
        <v>0</v>
      </c>
      <c r="D136" s="54"/>
      <c r="E136" s="55"/>
      <c r="F136" s="54"/>
      <c r="G136" s="66"/>
      <c r="H136" s="56"/>
      <c r="I136" s="150"/>
      <c r="J136" s="67"/>
    </row>
    <row r="137" spans="1:10" x14ac:dyDescent="0.25">
      <c r="A137" s="59"/>
      <c r="B137" s="60"/>
      <c r="C137" s="60">
        <f t="shared" si="2"/>
        <v>0</v>
      </c>
      <c r="D137" s="60"/>
      <c r="E137" s="61"/>
      <c r="F137" s="60"/>
      <c r="G137" s="68"/>
      <c r="H137" s="62"/>
      <c r="I137" s="151"/>
      <c r="J137" s="69"/>
    </row>
    <row r="138" spans="1:10" x14ac:dyDescent="0.25">
      <c r="A138" s="53"/>
      <c r="B138" s="54"/>
      <c r="C138" s="54">
        <f t="shared" si="2"/>
        <v>0</v>
      </c>
      <c r="D138" s="54"/>
      <c r="E138" s="55"/>
      <c r="F138" s="54"/>
      <c r="G138" s="66"/>
      <c r="H138" s="56"/>
      <c r="I138" s="150"/>
      <c r="J138" s="67"/>
    </row>
    <row r="139" spans="1:10" x14ac:dyDescent="0.25">
      <c r="A139" s="59"/>
      <c r="B139" s="60"/>
      <c r="C139" s="60">
        <f t="shared" si="2"/>
        <v>0</v>
      </c>
      <c r="D139" s="60"/>
      <c r="E139" s="61"/>
      <c r="F139" s="60"/>
      <c r="G139" s="68"/>
      <c r="H139" s="62"/>
      <c r="I139" s="151"/>
      <c r="J139" s="69"/>
    </row>
    <row r="140" spans="1:10" x14ac:dyDescent="0.25">
      <c r="A140" s="53"/>
      <c r="B140" s="54"/>
      <c r="C140" s="54">
        <f t="shared" si="2"/>
        <v>0</v>
      </c>
      <c r="D140" s="54"/>
      <c r="E140" s="55"/>
      <c r="F140" s="54"/>
      <c r="G140" s="66"/>
      <c r="H140" s="56"/>
      <c r="I140" s="150"/>
      <c r="J140" s="67"/>
    </row>
    <row r="141" spans="1:10" x14ac:dyDescent="0.25">
      <c r="A141" s="59"/>
      <c r="B141" s="60"/>
      <c r="C141" s="60">
        <f t="shared" si="2"/>
        <v>0</v>
      </c>
      <c r="D141" s="60"/>
      <c r="E141" s="61"/>
      <c r="F141" s="60"/>
      <c r="G141" s="68"/>
      <c r="H141" s="62"/>
      <c r="I141" s="151"/>
      <c r="J141" s="69"/>
    </row>
    <row r="142" spans="1:10" x14ac:dyDescent="0.25">
      <c r="A142" s="53"/>
      <c r="B142" s="54"/>
      <c r="C142" s="54">
        <f t="shared" si="2"/>
        <v>0</v>
      </c>
      <c r="D142" s="54"/>
      <c r="E142" s="55"/>
      <c r="F142" s="54"/>
      <c r="G142" s="66"/>
      <c r="H142" s="56"/>
      <c r="I142" s="150"/>
      <c r="J142" s="67"/>
    </row>
    <row r="143" spans="1:10" x14ac:dyDescent="0.25">
      <c r="A143" s="59"/>
      <c r="B143" s="60"/>
      <c r="C143" s="60">
        <f t="shared" si="2"/>
        <v>0</v>
      </c>
      <c r="D143" s="60"/>
      <c r="E143" s="61"/>
      <c r="F143" s="60"/>
      <c r="G143" s="68"/>
      <c r="H143" s="62"/>
      <c r="I143" s="151"/>
      <c r="J143" s="69"/>
    </row>
    <row r="144" spans="1:10" x14ac:dyDescent="0.25">
      <c r="A144" s="53"/>
      <c r="B144" s="54"/>
      <c r="C144" s="54">
        <f t="shared" si="2"/>
        <v>0</v>
      </c>
      <c r="D144" s="54"/>
      <c r="E144" s="55"/>
      <c r="F144" s="54"/>
      <c r="G144" s="66"/>
      <c r="H144" s="56"/>
      <c r="I144" s="150"/>
      <c r="J144" s="67"/>
    </row>
    <row r="145" spans="1:10" x14ac:dyDescent="0.25">
      <c r="A145" s="59"/>
      <c r="B145" s="60"/>
      <c r="C145" s="60">
        <f t="shared" si="2"/>
        <v>0</v>
      </c>
      <c r="D145" s="60"/>
      <c r="E145" s="61"/>
      <c r="F145" s="60"/>
      <c r="G145" s="68"/>
      <c r="H145" s="62"/>
      <c r="I145" s="151"/>
      <c r="J145" s="69"/>
    </row>
    <row r="146" spans="1:10" x14ac:dyDescent="0.25">
      <c r="A146" s="53"/>
      <c r="B146" s="54"/>
      <c r="C146" s="54">
        <f t="shared" si="2"/>
        <v>0</v>
      </c>
      <c r="D146" s="54"/>
      <c r="E146" s="55"/>
      <c r="F146" s="54"/>
      <c r="G146" s="66"/>
      <c r="H146" s="56"/>
      <c r="I146" s="150"/>
      <c r="J146" s="67"/>
    </row>
    <row r="147" spans="1:10" x14ac:dyDescent="0.25">
      <c r="A147" s="59"/>
      <c r="B147" s="60"/>
      <c r="C147" s="60">
        <f t="shared" si="2"/>
        <v>0</v>
      </c>
      <c r="D147" s="60"/>
      <c r="E147" s="61"/>
      <c r="F147" s="60"/>
      <c r="G147" s="68"/>
      <c r="H147" s="62"/>
      <c r="I147" s="151"/>
      <c r="J147" s="69"/>
    </row>
    <row r="148" spans="1:10" x14ac:dyDescent="0.25">
      <c r="A148" s="53"/>
      <c r="B148" s="54"/>
      <c r="C148" s="54">
        <f t="shared" si="2"/>
        <v>0</v>
      </c>
      <c r="D148" s="54"/>
      <c r="E148" s="55"/>
      <c r="F148" s="54"/>
      <c r="G148" s="66"/>
      <c r="H148" s="56"/>
      <c r="I148" s="150"/>
      <c r="J148" s="67"/>
    </row>
    <row r="149" spans="1:10" x14ac:dyDescent="0.25">
      <c r="A149" s="59"/>
      <c r="B149" s="60"/>
      <c r="C149" s="60">
        <f t="shared" si="2"/>
        <v>0</v>
      </c>
      <c r="D149" s="60"/>
      <c r="E149" s="61"/>
      <c r="F149" s="60"/>
      <c r="G149" s="68"/>
      <c r="H149" s="62"/>
      <c r="I149" s="151"/>
      <c r="J149" s="69"/>
    </row>
    <row r="150" spans="1:10" x14ac:dyDescent="0.25">
      <c r="A150" s="53"/>
      <c r="B150" s="54"/>
      <c r="C150" s="70">
        <f t="shared" si="2"/>
        <v>0</v>
      </c>
      <c r="D150" s="70"/>
      <c r="E150" s="55"/>
      <c r="F150" s="54"/>
      <c r="G150" s="66"/>
      <c r="H150" s="71"/>
      <c r="I150" s="150"/>
      <c r="J150" s="67"/>
    </row>
  </sheetData>
  <autoFilter ref="A4:K150"/>
  <mergeCells count="2">
    <mergeCell ref="A1:B3"/>
    <mergeCell ref="G1:I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5" orientation="landscape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0"/>
  <sheetViews>
    <sheetView showGridLines="0" rightToLeft="1" zoomScale="70" zoomScaleNormal="70" workbookViewId="0">
      <pane ySplit="4" topLeftCell="A89" activePane="bottomLeft" state="frozen"/>
      <selection activeCell="G48" sqref="G48"/>
      <selection pane="bottomLeft" activeCell="G48" sqref="G48"/>
    </sheetView>
  </sheetViews>
  <sheetFormatPr defaultRowHeight="21" x14ac:dyDescent="0.25"/>
  <cols>
    <col min="1" max="1" width="17.42578125" style="33" customWidth="1"/>
    <col min="2" max="2" width="22" style="33" customWidth="1"/>
    <col min="3" max="4" width="28" style="34" customWidth="1"/>
    <col min="5" max="5" width="31.5703125" style="34" customWidth="1"/>
    <col min="6" max="6" width="24.7109375" style="34" customWidth="1"/>
    <col min="7" max="7" width="25.28515625" style="34" customWidth="1"/>
    <col min="8" max="8" width="18.5703125" style="34" customWidth="1"/>
    <col min="9" max="9" width="16.7109375" style="35" customWidth="1"/>
    <col min="10" max="10" width="43.42578125" style="35" customWidth="1"/>
    <col min="11" max="11" width="29.140625" customWidth="1"/>
  </cols>
  <sheetData>
    <row r="1" spans="1:10" ht="27.75" customHeight="1" x14ac:dyDescent="0.25">
      <c r="A1" s="404" t="s">
        <v>101</v>
      </c>
      <c r="B1" s="405"/>
      <c r="E1" s="77" t="s">
        <v>102</v>
      </c>
      <c r="F1" s="50">
        <f>SUM(C5:C150)</f>
        <v>602200</v>
      </c>
      <c r="G1" s="420" t="s">
        <v>107</v>
      </c>
      <c r="H1" s="421"/>
      <c r="I1" s="421"/>
    </row>
    <row r="2" spans="1:10" ht="27.75" customHeight="1" x14ac:dyDescent="0.25">
      <c r="A2" s="406"/>
      <c r="B2" s="407"/>
      <c r="E2" s="78" t="s">
        <v>103</v>
      </c>
      <c r="F2" s="72">
        <f>SUM(H5:H150)</f>
        <v>601350</v>
      </c>
      <c r="G2" s="420"/>
      <c r="H2" s="421"/>
      <c r="I2" s="421"/>
    </row>
    <row r="3" spans="1:10" ht="27.75" customHeight="1" thickBot="1" x14ac:dyDescent="0.3">
      <c r="A3" s="408"/>
      <c r="B3" s="409"/>
      <c r="E3" s="79" t="s">
        <v>104</v>
      </c>
      <c r="F3" s="73">
        <f>F1-F2</f>
        <v>850</v>
      </c>
      <c r="G3" s="422"/>
      <c r="H3" s="423"/>
      <c r="I3" s="423"/>
    </row>
    <row r="4" spans="1:10" ht="47.25" customHeight="1" x14ac:dyDescent="0.25">
      <c r="A4" s="45" t="s">
        <v>1</v>
      </c>
      <c r="B4" s="46" t="s">
        <v>2</v>
      </c>
      <c r="C4" s="47" t="s">
        <v>3</v>
      </c>
      <c r="D4" s="47" t="s">
        <v>131</v>
      </c>
      <c r="E4" s="47" t="s">
        <v>16</v>
      </c>
      <c r="F4" s="47" t="s">
        <v>89</v>
      </c>
      <c r="G4" s="47" t="s">
        <v>24</v>
      </c>
      <c r="H4" s="48" t="s">
        <v>96</v>
      </c>
      <c r="I4" s="49" t="s">
        <v>97</v>
      </c>
      <c r="J4" s="50" t="s">
        <v>98</v>
      </c>
    </row>
    <row r="5" spans="1:10" s="106" customFormat="1" ht="30" customHeight="1" x14ac:dyDescent="0.25">
      <c r="A5" s="104"/>
      <c r="B5" s="56"/>
      <c r="C5" s="56"/>
      <c r="D5" s="56"/>
      <c r="E5" s="57"/>
      <c r="F5" s="56"/>
      <c r="G5" s="105"/>
      <c r="H5" s="56"/>
      <c r="I5" s="57"/>
      <c r="J5" s="67" t="s">
        <v>106</v>
      </c>
    </row>
    <row r="6" spans="1:10" x14ac:dyDescent="0.25">
      <c r="A6" s="107">
        <v>5</v>
      </c>
      <c r="B6" s="108">
        <v>250</v>
      </c>
      <c r="C6" s="108">
        <f>A6*B6</f>
        <v>1250</v>
      </c>
      <c r="D6" s="108"/>
      <c r="E6" s="109">
        <v>44793</v>
      </c>
      <c r="F6" s="108" t="s">
        <v>61</v>
      </c>
      <c r="G6" s="110" t="s">
        <v>34</v>
      </c>
      <c r="H6" s="56"/>
      <c r="I6" s="57"/>
      <c r="J6" s="67"/>
    </row>
    <row r="7" spans="1:10" x14ac:dyDescent="0.25">
      <c r="A7" s="111">
        <v>5</v>
      </c>
      <c r="B7" s="112">
        <v>95</v>
      </c>
      <c r="C7" s="112">
        <f>A7*B7</f>
        <v>475</v>
      </c>
      <c r="D7" s="112"/>
      <c r="E7" s="113">
        <v>44793</v>
      </c>
      <c r="F7" s="112" t="s">
        <v>60</v>
      </c>
      <c r="G7" s="114" t="s">
        <v>34</v>
      </c>
      <c r="H7" s="62"/>
      <c r="I7" s="63"/>
      <c r="J7" s="69"/>
    </row>
    <row r="8" spans="1:10" x14ac:dyDescent="0.25">
      <c r="A8" s="107">
        <v>20</v>
      </c>
      <c r="B8" s="108">
        <v>250</v>
      </c>
      <c r="C8" s="108">
        <f t="shared" ref="C8:C71" si="0">A8*B8</f>
        <v>5000</v>
      </c>
      <c r="D8" s="108"/>
      <c r="E8" s="109">
        <v>44798</v>
      </c>
      <c r="F8" s="108" t="s">
        <v>61</v>
      </c>
      <c r="G8" s="110" t="s">
        <v>34</v>
      </c>
      <c r="H8" s="56"/>
      <c r="I8" s="57"/>
      <c r="J8" s="67"/>
    </row>
    <row r="9" spans="1:10" x14ac:dyDescent="0.25">
      <c r="A9" s="111">
        <v>20</v>
      </c>
      <c r="B9" s="112">
        <v>95</v>
      </c>
      <c r="C9" s="112">
        <f t="shared" si="0"/>
        <v>1900</v>
      </c>
      <c r="D9" s="112"/>
      <c r="E9" s="113">
        <v>44798</v>
      </c>
      <c r="F9" s="112" t="s">
        <v>60</v>
      </c>
      <c r="G9" s="114" t="s">
        <v>34</v>
      </c>
      <c r="H9" s="62"/>
      <c r="I9" s="63"/>
      <c r="J9" s="69"/>
    </row>
    <row r="10" spans="1:10" x14ac:dyDescent="0.25">
      <c r="A10" s="107">
        <v>20</v>
      </c>
      <c r="B10" s="108">
        <v>275</v>
      </c>
      <c r="C10" s="108">
        <f t="shared" si="0"/>
        <v>5500</v>
      </c>
      <c r="D10" s="108"/>
      <c r="E10" s="109">
        <v>44847</v>
      </c>
      <c r="F10" s="108" t="s">
        <v>59</v>
      </c>
      <c r="G10" s="110" t="s">
        <v>34</v>
      </c>
      <c r="H10" s="56"/>
      <c r="I10" s="57"/>
      <c r="J10" s="67"/>
    </row>
    <row r="11" spans="1:10" x14ac:dyDescent="0.25">
      <c r="A11" s="111">
        <v>20</v>
      </c>
      <c r="B11" s="112">
        <v>95</v>
      </c>
      <c r="C11" s="112">
        <f t="shared" si="0"/>
        <v>1900</v>
      </c>
      <c r="D11" s="112"/>
      <c r="E11" s="113">
        <v>44847</v>
      </c>
      <c r="F11" s="112" t="s">
        <v>60</v>
      </c>
      <c r="G11" s="114" t="s">
        <v>34</v>
      </c>
      <c r="H11" s="62"/>
      <c r="I11" s="63"/>
      <c r="J11" s="69"/>
    </row>
    <row r="12" spans="1:10" x14ac:dyDescent="0.25">
      <c r="A12" s="107">
        <v>40</v>
      </c>
      <c r="B12" s="108">
        <v>250</v>
      </c>
      <c r="C12" s="108">
        <f t="shared" si="0"/>
        <v>10000</v>
      </c>
      <c r="D12" s="108"/>
      <c r="E12" s="109">
        <v>44872</v>
      </c>
      <c r="F12" s="108" t="s">
        <v>61</v>
      </c>
      <c r="G12" s="110" t="s">
        <v>34</v>
      </c>
      <c r="H12" s="56"/>
      <c r="I12" s="57"/>
      <c r="J12" s="67"/>
    </row>
    <row r="13" spans="1:10" x14ac:dyDescent="0.25">
      <c r="A13" s="111">
        <v>20</v>
      </c>
      <c r="B13" s="112">
        <v>95</v>
      </c>
      <c r="C13" s="112">
        <f t="shared" si="0"/>
        <v>1900</v>
      </c>
      <c r="D13" s="112"/>
      <c r="E13" s="113">
        <v>44872</v>
      </c>
      <c r="F13" s="112" t="s">
        <v>60</v>
      </c>
      <c r="G13" s="114" t="s">
        <v>34</v>
      </c>
      <c r="H13" s="62"/>
      <c r="I13" s="63"/>
      <c r="J13" s="69"/>
    </row>
    <row r="14" spans="1:10" x14ac:dyDescent="0.25">
      <c r="A14" s="107">
        <v>40</v>
      </c>
      <c r="B14" s="108">
        <v>250</v>
      </c>
      <c r="C14" s="108">
        <f t="shared" si="0"/>
        <v>10000</v>
      </c>
      <c r="D14" s="108"/>
      <c r="E14" s="109">
        <v>44872</v>
      </c>
      <c r="F14" s="108" t="s">
        <v>61</v>
      </c>
      <c r="G14" s="110" t="s">
        <v>34</v>
      </c>
      <c r="H14" s="56"/>
      <c r="I14" s="57"/>
      <c r="J14" s="67"/>
    </row>
    <row r="15" spans="1:10" x14ac:dyDescent="0.25">
      <c r="A15" s="111">
        <v>35</v>
      </c>
      <c r="B15" s="112">
        <v>95</v>
      </c>
      <c r="C15" s="112">
        <f t="shared" si="0"/>
        <v>3325</v>
      </c>
      <c r="D15" s="112"/>
      <c r="E15" s="113">
        <v>44872</v>
      </c>
      <c r="F15" s="112" t="s">
        <v>60</v>
      </c>
      <c r="G15" s="114" t="s">
        <v>34</v>
      </c>
      <c r="H15" s="62"/>
      <c r="I15" s="63"/>
      <c r="J15" s="69"/>
    </row>
    <row r="16" spans="1:10" x14ac:dyDescent="0.25">
      <c r="A16" s="107">
        <v>20</v>
      </c>
      <c r="B16" s="108">
        <v>250</v>
      </c>
      <c r="C16" s="108">
        <f t="shared" si="0"/>
        <v>5000</v>
      </c>
      <c r="D16" s="108"/>
      <c r="E16" s="109">
        <v>44872</v>
      </c>
      <c r="F16" s="108" t="s">
        <v>61</v>
      </c>
      <c r="G16" s="110" t="s">
        <v>34</v>
      </c>
      <c r="H16" s="56"/>
      <c r="I16" s="57"/>
      <c r="J16" s="67"/>
    </row>
    <row r="17" spans="1:10" x14ac:dyDescent="0.25">
      <c r="A17" s="111">
        <v>20</v>
      </c>
      <c r="B17" s="112">
        <v>95</v>
      </c>
      <c r="C17" s="112">
        <f t="shared" si="0"/>
        <v>1900</v>
      </c>
      <c r="D17" s="112"/>
      <c r="E17" s="113">
        <v>44872</v>
      </c>
      <c r="F17" s="112" t="s">
        <v>60</v>
      </c>
      <c r="G17" s="114" t="s">
        <v>34</v>
      </c>
      <c r="H17" s="62"/>
      <c r="I17" s="63"/>
      <c r="J17" s="69"/>
    </row>
    <row r="18" spans="1:10" x14ac:dyDescent="0.25">
      <c r="A18" s="53">
        <v>225</v>
      </c>
      <c r="B18" s="54">
        <v>180</v>
      </c>
      <c r="C18" s="54">
        <f t="shared" si="0"/>
        <v>40500</v>
      </c>
      <c r="D18" s="54"/>
      <c r="E18" s="55">
        <v>44929</v>
      </c>
      <c r="F18" s="54" t="s">
        <v>68</v>
      </c>
      <c r="G18" s="66" t="s">
        <v>67</v>
      </c>
      <c r="H18" s="56"/>
      <c r="I18" s="57"/>
      <c r="J18" s="67"/>
    </row>
    <row r="19" spans="1:10" x14ac:dyDescent="0.25">
      <c r="A19" s="59">
        <v>55</v>
      </c>
      <c r="B19" s="60">
        <v>275</v>
      </c>
      <c r="C19" s="60">
        <f t="shared" si="0"/>
        <v>15125</v>
      </c>
      <c r="D19" s="60"/>
      <c r="E19" s="61">
        <v>44935</v>
      </c>
      <c r="F19" s="60" t="s">
        <v>59</v>
      </c>
      <c r="G19" s="68" t="s">
        <v>21</v>
      </c>
      <c r="H19" s="62"/>
      <c r="I19" s="63"/>
      <c r="J19" s="69"/>
    </row>
    <row r="20" spans="1:10" x14ac:dyDescent="0.25">
      <c r="A20" s="53">
        <v>30</v>
      </c>
      <c r="B20" s="54">
        <v>95</v>
      </c>
      <c r="C20" s="54">
        <f t="shared" si="0"/>
        <v>2850</v>
      </c>
      <c r="D20" s="54"/>
      <c r="E20" s="55">
        <v>44935</v>
      </c>
      <c r="F20" s="54" t="s">
        <v>60</v>
      </c>
      <c r="G20" s="66" t="s">
        <v>21</v>
      </c>
      <c r="H20" s="56"/>
      <c r="I20" s="57"/>
      <c r="J20" s="67"/>
    </row>
    <row r="21" spans="1:10" x14ac:dyDescent="0.25">
      <c r="A21" s="59">
        <v>1</v>
      </c>
      <c r="B21" s="60">
        <v>18000</v>
      </c>
      <c r="C21" s="60">
        <f t="shared" si="0"/>
        <v>18000</v>
      </c>
      <c r="D21" s="60"/>
      <c r="E21" s="61">
        <v>44924</v>
      </c>
      <c r="F21" s="60" t="s">
        <v>76</v>
      </c>
      <c r="G21" s="68"/>
      <c r="H21" s="62"/>
      <c r="I21" s="63"/>
      <c r="J21" s="69"/>
    </row>
    <row r="22" spans="1:10" x14ac:dyDescent="0.25">
      <c r="A22" s="53">
        <v>260</v>
      </c>
      <c r="B22" s="54">
        <v>275</v>
      </c>
      <c r="C22" s="54">
        <f t="shared" si="0"/>
        <v>71500</v>
      </c>
      <c r="D22" s="54"/>
      <c r="E22" s="55">
        <v>44942</v>
      </c>
      <c r="F22" s="54" t="s">
        <v>68</v>
      </c>
      <c r="G22" s="66" t="s">
        <v>77</v>
      </c>
      <c r="H22" s="56"/>
      <c r="I22" s="57"/>
      <c r="J22" s="67"/>
    </row>
    <row r="23" spans="1:10" x14ac:dyDescent="0.25">
      <c r="A23" s="59">
        <v>140</v>
      </c>
      <c r="B23" s="60">
        <v>95</v>
      </c>
      <c r="C23" s="60">
        <f t="shared" si="0"/>
        <v>13300</v>
      </c>
      <c r="D23" s="60"/>
      <c r="E23" s="61">
        <v>44942</v>
      </c>
      <c r="F23" s="60" t="s">
        <v>60</v>
      </c>
      <c r="G23" s="68" t="s">
        <v>77</v>
      </c>
      <c r="H23" s="62"/>
      <c r="I23" s="63"/>
      <c r="J23" s="69"/>
    </row>
    <row r="24" spans="1:10" x14ac:dyDescent="0.25">
      <c r="A24" s="53">
        <v>35</v>
      </c>
      <c r="B24" s="54">
        <v>275</v>
      </c>
      <c r="C24" s="54">
        <f t="shared" si="0"/>
        <v>9625</v>
      </c>
      <c r="D24" s="54"/>
      <c r="E24" s="55">
        <v>44952</v>
      </c>
      <c r="F24" s="54" t="s">
        <v>68</v>
      </c>
      <c r="G24" s="66" t="s">
        <v>78</v>
      </c>
      <c r="H24" s="56"/>
      <c r="I24" s="57"/>
      <c r="J24" s="67"/>
    </row>
    <row r="25" spans="1:10" x14ac:dyDescent="0.25">
      <c r="A25" s="59">
        <v>20</v>
      </c>
      <c r="B25" s="60">
        <v>95</v>
      </c>
      <c r="C25" s="60">
        <f t="shared" si="0"/>
        <v>1900</v>
      </c>
      <c r="D25" s="60"/>
      <c r="E25" s="61">
        <v>44952</v>
      </c>
      <c r="F25" s="60" t="s">
        <v>60</v>
      </c>
      <c r="G25" s="68" t="s">
        <v>78</v>
      </c>
      <c r="H25" s="62"/>
      <c r="I25" s="63"/>
      <c r="J25" s="69"/>
    </row>
    <row r="26" spans="1:10" x14ac:dyDescent="0.25">
      <c r="A26" s="53">
        <v>55</v>
      </c>
      <c r="B26" s="54">
        <v>275</v>
      </c>
      <c r="C26" s="54">
        <f t="shared" si="0"/>
        <v>15125</v>
      </c>
      <c r="D26" s="54"/>
      <c r="E26" s="55">
        <v>44959</v>
      </c>
      <c r="F26" s="54" t="s">
        <v>68</v>
      </c>
      <c r="G26" s="66" t="s">
        <v>79</v>
      </c>
      <c r="H26" s="56"/>
      <c r="I26" s="57"/>
      <c r="J26" s="67"/>
    </row>
    <row r="27" spans="1:10" x14ac:dyDescent="0.25">
      <c r="A27" s="59">
        <v>30</v>
      </c>
      <c r="B27" s="60">
        <v>95</v>
      </c>
      <c r="C27" s="60">
        <f t="shared" si="0"/>
        <v>2850</v>
      </c>
      <c r="D27" s="60"/>
      <c r="E27" s="61">
        <v>44959</v>
      </c>
      <c r="F27" s="60" t="s">
        <v>60</v>
      </c>
      <c r="G27" s="68" t="s">
        <v>80</v>
      </c>
      <c r="H27" s="62"/>
      <c r="I27" s="63"/>
      <c r="J27" s="69"/>
    </row>
    <row r="28" spans="1:10" x14ac:dyDescent="0.25">
      <c r="A28" s="53">
        <v>35</v>
      </c>
      <c r="B28" s="54">
        <v>275</v>
      </c>
      <c r="C28" s="54">
        <f t="shared" si="0"/>
        <v>9625</v>
      </c>
      <c r="D28" s="54"/>
      <c r="E28" s="55">
        <v>44969</v>
      </c>
      <c r="F28" s="54" t="s">
        <v>68</v>
      </c>
      <c r="G28" s="66" t="s">
        <v>55</v>
      </c>
      <c r="H28" s="56"/>
      <c r="I28" s="57"/>
      <c r="J28" s="67"/>
    </row>
    <row r="29" spans="1:10" x14ac:dyDescent="0.25">
      <c r="A29" s="59">
        <v>20</v>
      </c>
      <c r="B29" s="60">
        <v>95</v>
      </c>
      <c r="C29" s="60">
        <f t="shared" si="0"/>
        <v>1900</v>
      </c>
      <c r="D29" s="60"/>
      <c r="E29" s="61">
        <v>44969</v>
      </c>
      <c r="F29" s="60" t="s">
        <v>60</v>
      </c>
      <c r="G29" s="68" t="s">
        <v>55</v>
      </c>
      <c r="H29" s="62"/>
      <c r="I29" s="63"/>
      <c r="J29" s="69"/>
    </row>
    <row r="30" spans="1:10" x14ac:dyDescent="0.25">
      <c r="A30" s="53">
        <v>55</v>
      </c>
      <c r="B30" s="54">
        <v>275</v>
      </c>
      <c r="C30" s="54">
        <f t="shared" si="0"/>
        <v>15125</v>
      </c>
      <c r="D30" s="54"/>
      <c r="E30" s="55">
        <v>44974</v>
      </c>
      <c r="F30" s="54" t="s">
        <v>68</v>
      </c>
      <c r="G30" s="66" t="s">
        <v>81</v>
      </c>
      <c r="H30" s="56"/>
      <c r="I30" s="57"/>
      <c r="J30" s="67"/>
    </row>
    <row r="31" spans="1:10" x14ac:dyDescent="0.25">
      <c r="A31" s="59">
        <v>30</v>
      </c>
      <c r="B31" s="60">
        <v>95</v>
      </c>
      <c r="C31" s="60">
        <f t="shared" si="0"/>
        <v>2850</v>
      </c>
      <c r="D31" s="60"/>
      <c r="E31" s="61">
        <v>44974</v>
      </c>
      <c r="F31" s="60" t="s">
        <v>60</v>
      </c>
      <c r="G31" s="68" t="s">
        <v>81</v>
      </c>
      <c r="H31" s="62"/>
      <c r="I31" s="63"/>
      <c r="J31" s="69"/>
    </row>
    <row r="32" spans="1:10" x14ac:dyDescent="0.25">
      <c r="A32" s="53">
        <v>35</v>
      </c>
      <c r="B32" s="54">
        <v>280</v>
      </c>
      <c r="C32" s="54">
        <f t="shared" si="0"/>
        <v>9800</v>
      </c>
      <c r="D32" s="54"/>
      <c r="E32" s="55">
        <v>44984</v>
      </c>
      <c r="F32" s="54" t="s">
        <v>61</v>
      </c>
      <c r="G32" s="66" t="s">
        <v>57</v>
      </c>
      <c r="H32" s="56"/>
      <c r="I32" s="57"/>
      <c r="J32" s="67"/>
    </row>
    <row r="33" spans="1:10" x14ac:dyDescent="0.25">
      <c r="A33" s="59">
        <v>17</v>
      </c>
      <c r="B33" s="60">
        <v>95</v>
      </c>
      <c r="C33" s="60">
        <f t="shared" si="0"/>
        <v>1615</v>
      </c>
      <c r="D33" s="60"/>
      <c r="E33" s="61">
        <v>44984</v>
      </c>
      <c r="F33" s="60" t="s">
        <v>60</v>
      </c>
      <c r="G33" s="68" t="s">
        <v>57</v>
      </c>
      <c r="H33" s="62"/>
      <c r="I33" s="63"/>
      <c r="J33" s="69"/>
    </row>
    <row r="34" spans="1:10" x14ac:dyDescent="0.25">
      <c r="A34" s="53">
        <v>53</v>
      </c>
      <c r="B34" s="54">
        <v>280</v>
      </c>
      <c r="C34" s="54">
        <f t="shared" si="0"/>
        <v>14840</v>
      </c>
      <c r="D34" s="54"/>
      <c r="E34" s="55">
        <v>44992</v>
      </c>
      <c r="F34" s="54" t="s">
        <v>61</v>
      </c>
      <c r="G34" s="66" t="s">
        <v>27</v>
      </c>
      <c r="H34" s="56"/>
      <c r="I34" s="57"/>
      <c r="J34" s="67"/>
    </row>
    <row r="35" spans="1:10" x14ac:dyDescent="0.25">
      <c r="A35" s="59">
        <v>28</v>
      </c>
      <c r="B35" s="60">
        <v>95</v>
      </c>
      <c r="C35" s="60">
        <f t="shared" si="0"/>
        <v>2660</v>
      </c>
      <c r="D35" s="60"/>
      <c r="E35" s="61">
        <v>44992</v>
      </c>
      <c r="F35" s="60" t="s">
        <v>60</v>
      </c>
      <c r="G35" s="68" t="s">
        <v>27</v>
      </c>
      <c r="H35" s="62"/>
      <c r="I35" s="63"/>
      <c r="J35" s="69"/>
    </row>
    <row r="36" spans="1:10" x14ac:dyDescent="0.25">
      <c r="A36" s="53">
        <v>33</v>
      </c>
      <c r="B36" s="54">
        <v>275</v>
      </c>
      <c r="C36" s="54">
        <f t="shared" si="0"/>
        <v>9075</v>
      </c>
      <c r="D36" s="54"/>
      <c r="E36" s="55">
        <v>45000</v>
      </c>
      <c r="F36" s="54" t="s">
        <v>68</v>
      </c>
      <c r="G36" s="66" t="s">
        <v>28</v>
      </c>
      <c r="H36" s="56"/>
      <c r="I36" s="57"/>
      <c r="J36" s="67"/>
    </row>
    <row r="37" spans="1:10" x14ac:dyDescent="0.25">
      <c r="A37" s="59">
        <v>18</v>
      </c>
      <c r="B37" s="60">
        <v>95</v>
      </c>
      <c r="C37" s="60">
        <f t="shared" si="0"/>
        <v>1710</v>
      </c>
      <c r="D37" s="60"/>
      <c r="E37" s="61">
        <v>45000</v>
      </c>
      <c r="F37" s="60" t="s">
        <v>60</v>
      </c>
      <c r="G37" s="68" t="s">
        <v>28</v>
      </c>
      <c r="H37" s="62"/>
      <c r="I37" s="63"/>
      <c r="J37" s="69"/>
    </row>
    <row r="38" spans="1:10" x14ac:dyDescent="0.25">
      <c r="A38" s="53">
        <v>53</v>
      </c>
      <c r="B38" s="54">
        <v>275</v>
      </c>
      <c r="C38" s="54">
        <f t="shared" si="0"/>
        <v>14575</v>
      </c>
      <c r="D38" s="54"/>
      <c r="E38" s="55">
        <v>45007</v>
      </c>
      <c r="F38" s="54" t="s">
        <v>68</v>
      </c>
      <c r="G38" s="66" t="s">
        <v>29</v>
      </c>
      <c r="H38" s="56"/>
      <c r="I38" s="57"/>
      <c r="J38" s="67"/>
    </row>
    <row r="39" spans="1:10" x14ac:dyDescent="0.25">
      <c r="A39" s="59">
        <v>25</v>
      </c>
      <c r="B39" s="60">
        <v>95</v>
      </c>
      <c r="C39" s="60">
        <f t="shared" si="0"/>
        <v>2375</v>
      </c>
      <c r="D39" s="60"/>
      <c r="E39" s="61">
        <v>45007</v>
      </c>
      <c r="F39" s="60" t="s">
        <v>60</v>
      </c>
      <c r="G39" s="68" t="s">
        <v>29</v>
      </c>
      <c r="H39" s="62"/>
      <c r="I39" s="63"/>
      <c r="J39" s="69"/>
    </row>
    <row r="40" spans="1:10" x14ac:dyDescent="0.25">
      <c r="A40" s="53">
        <v>35</v>
      </c>
      <c r="B40" s="54">
        <v>275</v>
      </c>
      <c r="C40" s="54">
        <f t="shared" si="0"/>
        <v>9625</v>
      </c>
      <c r="D40" s="54"/>
      <c r="E40" s="55">
        <v>45016</v>
      </c>
      <c r="F40" s="54" t="s">
        <v>68</v>
      </c>
      <c r="G40" s="66" t="s">
        <v>30</v>
      </c>
      <c r="H40" s="56"/>
      <c r="I40" s="57"/>
      <c r="J40" s="67"/>
    </row>
    <row r="41" spans="1:10" x14ac:dyDescent="0.25">
      <c r="A41" s="59">
        <v>17</v>
      </c>
      <c r="B41" s="60">
        <v>95</v>
      </c>
      <c r="C41" s="60">
        <f t="shared" si="0"/>
        <v>1615</v>
      </c>
      <c r="D41" s="60"/>
      <c r="E41" s="61">
        <v>45016</v>
      </c>
      <c r="F41" s="60" t="s">
        <v>60</v>
      </c>
      <c r="G41" s="68" t="s">
        <v>30</v>
      </c>
      <c r="H41" s="62"/>
      <c r="I41" s="63"/>
      <c r="J41" s="69"/>
    </row>
    <row r="42" spans="1:10" x14ac:dyDescent="0.25">
      <c r="A42" s="53">
        <v>52</v>
      </c>
      <c r="B42" s="54">
        <v>275</v>
      </c>
      <c r="C42" s="54">
        <f t="shared" si="0"/>
        <v>14300</v>
      </c>
      <c r="D42" s="54"/>
      <c r="E42" s="55">
        <v>45044</v>
      </c>
      <c r="F42" s="54" t="s">
        <v>68</v>
      </c>
      <c r="G42" s="66" t="s">
        <v>33</v>
      </c>
      <c r="H42" s="56"/>
      <c r="I42" s="57"/>
      <c r="J42" s="67"/>
    </row>
    <row r="43" spans="1:10" x14ac:dyDescent="0.25">
      <c r="A43" s="59">
        <v>27</v>
      </c>
      <c r="B43" s="60">
        <v>95</v>
      </c>
      <c r="C43" s="60">
        <f t="shared" si="0"/>
        <v>2565</v>
      </c>
      <c r="D43" s="60"/>
      <c r="E43" s="61">
        <v>45044</v>
      </c>
      <c r="F43" s="60" t="s">
        <v>60</v>
      </c>
      <c r="G43" s="68" t="s">
        <v>33</v>
      </c>
      <c r="H43" s="62"/>
      <c r="I43" s="63"/>
      <c r="J43" s="69"/>
    </row>
    <row r="44" spans="1:10" x14ac:dyDescent="0.25">
      <c r="A44" s="53">
        <v>35</v>
      </c>
      <c r="B44" s="54">
        <v>280</v>
      </c>
      <c r="C44" s="54">
        <f t="shared" si="0"/>
        <v>9800</v>
      </c>
      <c r="D44" s="54"/>
      <c r="E44" s="55">
        <v>45052</v>
      </c>
      <c r="F44" s="54" t="s">
        <v>68</v>
      </c>
      <c r="G44" s="66" t="s">
        <v>32</v>
      </c>
      <c r="H44" s="56"/>
      <c r="I44" s="57"/>
      <c r="J44" s="67"/>
    </row>
    <row r="45" spans="1:10" x14ac:dyDescent="0.25">
      <c r="A45" s="59">
        <v>18</v>
      </c>
      <c r="B45" s="60">
        <v>105</v>
      </c>
      <c r="C45" s="60">
        <f t="shared" si="0"/>
        <v>1890</v>
      </c>
      <c r="D45" s="60"/>
      <c r="E45" s="61">
        <v>45052</v>
      </c>
      <c r="F45" s="60" t="s">
        <v>60</v>
      </c>
      <c r="G45" s="68" t="s">
        <v>32</v>
      </c>
      <c r="H45" s="62"/>
      <c r="I45" s="63"/>
      <c r="J45" s="69"/>
    </row>
    <row r="46" spans="1:10" x14ac:dyDescent="0.25">
      <c r="A46" s="53">
        <v>50</v>
      </c>
      <c r="B46" s="54">
        <v>280</v>
      </c>
      <c r="C46" s="54">
        <f t="shared" si="0"/>
        <v>14000</v>
      </c>
      <c r="D46" s="54"/>
      <c r="E46" s="55">
        <v>45059</v>
      </c>
      <c r="F46" s="54" t="s">
        <v>68</v>
      </c>
      <c r="G46" s="66" t="s">
        <v>31</v>
      </c>
      <c r="H46" s="56"/>
      <c r="I46" s="57"/>
      <c r="J46" s="67"/>
    </row>
    <row r="47" spans="1:10" x14ac:dyDescent="0.25">
      <c r="A47" s="59">
        <v>25</v>
      </c>
      <c r="B47" s="60">
        <v>105</v>
      </c>
      <c r="C47" s="60">
        <f t="shared" si="0"/>
        <v>2625</v>
      </c>
      <c r="D47" s="60"/>
      <c r="E47" s="61">
        <v>45059</v>
      </c>
      <c r="F47" s="60" t="s">
        <v>60</v>
      </c>
      <c r="G47" s="68" t="s">
        <v>31</v>
      </c>
      <c r="H47" s="62"/>
      <c r="I47" s="63"/>
      <c r="J47" s="69"/>
    </row>
    <row r="48" spans="1:10" x14ac:dyDescent="0.25">
      <c r="A48" s="53">
        <v>32</v>
      </c>
      <c r="B48" s="54">
        <v>280</v>
      </c>
      <c r="C48" s="54">
        <f t="shared" si="0"/>
        <v>8960</v>
      </c>
      <c r="D48" s="54"/>
      <c r="E48" s="55">
        <v>45069</v>
      </c>
      <c r="F48" s="54" t="s">
        <v>68</v>
      </c>
      <c r="G48" s="66" t="s">
        <v>54</v>
      </c>
      <c r="H48" s="56"/>
      <c r="I48" s="57"/>
      <c r="J48" s="67"/>
    </row>
    <row r="49" spans="1:10" x14ac:dyDescent="0.25">
      <c r="A49" s="59">
        <v>18</v>
      </c>
      <c r="B49" s="60">
        <v>105</v>
      </c>
      <c r="C49" s="60">
        <f t="shared" si="0"/>
        <v>1890</v>
      </c>
      <c r="D49" s="60"/>
      <c r="E49" s="61">
        <v>45069</v>
      </c>
      <c r="F49" s="60" t="s">
        <v>60</v>
      </c>
      <c r="G49" s="68" t="s">
        <v>54</v>
      </c>
      <c r="H49" s="62"/>
      <c r="I49" s="63"/>
      <c r="J49" s="69"/>
    </row>
    <row r="50" spans="1:10" x14ac:dyDescent="0.25">
      <c r="A50" s="53">
        <v>54</v>
      </c>
      <c r="B50" s="54">
        <v>280</v>
      </c>
      <c r="C50" s="54">
        <f t="shared" si="0"/>
        <v>15120</v>
      </c>
      <c r="D50" s="54"/>
      <c r="E50" s="55">
        <v>45072</v>
      </c>
      <c r="F50" s="54" t="s">
        <v>68</v>
      </c>
      <c r="G50" s="66" t="s">
        <v>62</v>
      </c>
      <c r="H50" s="56"/>
      <c r="I50" s="57"/>
      <c r="J50" s="67"/>
    </row>
    <row r="51" spans="1:10" x14ac:dyDescent="0.25">
      <c r="A51" s="59">
        <v>28</v>
      </c>
      <c r="B51" s="60">
        <v>105</v>
      </c>
      <c r="C51" s="60">
        <f t="shared" si="0"/>
        <v>2940</v>
      </c>
      <c r="D51" s="60"/>
      <c r="E51" s="61">
        <v>45072</v>
      </c>
      <c r="F51" s="60" t="s">
        <v>60</v>
      </c>
      <c r="G51" s="68" t="s">
        <v>62</v>
      </c>
      <c r="H51" s="62"/>
      <c r="I51" s="63"/>
      <c r="J51" s="69"/>
    </row>
    <row r="52" spans="1:10" x14ac:dyDescent="0.25">
      <c r="A52" s="53">
        <v>33</v>
      </c>
      <c r="B52" s="54">
        <v>280</v>
      </c>
      <c r="C52" s="54">
        <f t="shared" si="0"/>
        <v>9240</v>
      </c>
      <c r="D52" s="54"/>
      <c r="E52" s="55">
        <v>45086</v>
      </c>
      <c r="F52" s="54" t="s">
        <v>68</v>
      </c>
      <c r="G52" s="66" t="s">
        <v>58</v>
      </c>
      <c r="H52" s="56"/>
      <c r="I52" s="57"/>
      <c r="J52" s="67"/>
    </row>
    <row r="53" spans="1:10" x14ac:dyDescent="0.25">
      <c r="A53" s="59">
        <v>18</v>
      </c>
      <c r="B53" s="60">
        <v>105</v>
      </c>
      <c r="C53" s="60">
        <f t="shared" si="0"/>
        <v>1890</v>
      </c>
      <c r="D53" s="60"/>
      <c r="E53" s="61">
        <v>45086</v>
      </c>
      <c r="F53" s="60" t="s">
        <v>60</v>
      </c>
      <c r="G53" s="68" t="s">
        <v>58</v>
      </c>
      <c r="H53" s="62"/>
      <c r="I53" s="63"/>
      <c r="J53" s="69"/>
    </row>
    <row r="54" spans="1:10" x14ac:dyDescent="0.25">
      <c r="A54" s="53">
        <v>52</v>
      </c>
      <c r="B54" s="54">
        <v>280</v>
      </c>
      <c r="C54" s="54">
        <f t="shared" si="0"/>
        <v>14560</v>
      </c>
      <c r="D54" s="54"/>
      <c r="E54" s="55">
        <v>45090</v>
      </c>
      <c r="F54" s="54" t="s">
        <v>68</v>
      </c>
      <c r="G54" s="66" t="s">
        <v>66</v>
      </c>
      <c r="H54" s="56"/>
      <c r="I54" s="57"/>
      <c r="J54" s="67"/>
    </row>
    <row r="55" spans="1:10" x14ac:dyDescent="0.25">
      <c r="A55" s="59">
        <v>27</v>
      </c>
      <c r="B55" s="60">
        <v>105</v>
      </c>
      <c r="C55" s="60">
        <f t="shared" si="0"/>
        <v>2835</v>
      </c>
      <c r="D55" s="60"/>
      <c r="E55" s="61">
        <v>45090</v>
      </c>
      <c r="F55" s="60" t="s">
        <v>60</v>
      </c>
      <c r="G55" s="68" t="s">
        <v>66</v>
      </c>
      <c r="H55" s="62"/>
      <c r="I55" s="63"/>
      <c r="J55" s="69"/>
    </row>
    <row r="56" spans="1:10" x14ac:dyDescent="0.25">
      <c r="A56" s="53">
        <v>33</v>
      </c>
      <c r="B56" s="54">
        <v>280</v>
      </c>
      <c r="C56" s="54">
        <f t="shared" si="0"/>
        <v>9240</v>
      </c>
      <c r="D56" s="54"/>
      <c r="E56" s="55">
        <v>45103</v>
      </c>
      <c r="F56" s="54" t="s">
        <v>68</v>
      </c>
      <c r="G56" s="66" t="s">
        <v>41</v>
      </c>
      <c r="H56" s="56"/>
      <c r="I56" s="57"/>
      <c r="J56" s="67"/>
    </row>
    <row r="57" spans="1:10" x14ac:dyDescent="0.25">
      <c r="A57" s="59">
        <v>18</v>
      </c>
      <c r="B57" s="60">
        <v>105</v>
      </c>
      <c r="C57" s="60">
        <f t="shared" si="0"/>
        <v>1890</v>
      </c>
      <c r="D57" s="60"/>
      <c r="E57" s="61">
        <v>45103</v>
      </c>
      <c r="F57" s="60" t="s">
        <v>60</v>
      </c>
      <c r="G57" s="68" t="s">
        <v>41</v>
      </c>
      <c r="H57" s="62"/>
      <c r="I57" s="63"/>
      <c r="J57" s="69"/>
    </row>
    <row r="58" spans="1:10" x14ac:dyDescent="0.25">
      <c r="A58" s="53">
        <v>53</v>
      </c>
      <c r="B58" s="54">
        <v>280</v>
      </c>
      <c r="C58" s="54">
        <f t="shared" si="0"/>
        <v>14840</v>
      </c>
      <c r="D58" s="54"/>
      <c r="E58" s="55">
        <v>45113</v>
      </c>
      <c r="F58" s="54" t="s">
        <v>68</v>
      </c>
      <c r="G58" s="66" t="s">
        <v>42</v>
      </c>
      <c r="H58" s="56"/>
      <c r="I58" s="57"/>
      <c r="J58" s="67"/>
    </row>
    <row r="59" spans="1:10" x14ac:dyDescent="0.25">
      <c r="A59" s="59">
        <v>25</v>
      </c>
      <c r="B59" s="60">
        <v>105</v>
      </c>
      <c r="C59" s="60">
        <f t="shared" si="0"/>
        <v>2625</v>
      </c>
      <c r="D59" s="60"/>
      <c r="E59" s="61">
        <v>45113</v>
      </c>
      <c r="F59" s="60" t="s">
        <v>60</v>
      </c>
      <c r="G59" s="68" t="s">
        <v>42</v>
      </c>
      <c r="H59" s="62"/>
      <c r="I59" s="63"/>
      <c r="J59" s="69"/>
    </row>
    <row r="60" spans="1:10" x14ac:dyDescent="0.25">
      <c r="A60" s="53">
        <v>30</v>
      </c>
      <c r="B60" s="54">
        <v>280</v>
      </c>
      <c r="C60" s="54">
        <f t="shared" si="0"/>
        <v>8400</v>
      </c>
      <c r="D60" s="54"/>
      <c r="E60" s="55">
        <v>45124</v>
      </c>
      <c r="F60" s="54" t="s">
        <v>68</v>
      </c>
      <c r="G60" s="66" t="s">
        <v>43</v>
      </c>
      <c r="H60" s="56"/>
      <c r="I60" s="57"/>
      <c r="J60" s="67"/>
    </row>
    <row r="61" spans="1:10" x14ac:dyDescent="0.25">
      <c r="A61" s="59">
        <v>18</v>
      </c>
      <c r="B61" s="60">
        <v>105</v>
      </c>
      <c r="C61" s="60">
        <f t="shared" si="0"/>
        <v>1890</v>
      </c>
      <c r="D61" s="60"/>
      <c r="E61" s="61">
        <v>45124</v>
      </c>
      <c r="F61" s="60" t="s">
        <v>60</v>
      </c>
      <c r="G61" s="68" t="s">
        <v>43</v>
      </c>
      <c r="H61" s="62"/>
      <c r="I61" s="63"/>
      <c r="J61" s="69"/>
    </row>
    <row r="62" spans="1:10" x14ac:dyDescent="0.25">
      <c r="A62" s="53">
        <v>50</v>
      </c>
      <c r="B62" s="54">
        <v>280</v>
      </c>
      <c r="C62" s="54">
        <f t="shared" si="0"/>
        <v>14000</v>
      </c>
      <c r="D62" s="54"/>
      <c r="E62" s="55">
        <v>45131</v>
      </c>
      <c r="F62" s="54" t="s">
        <v>68</v>
      </c>
      <c r="G62" s="66" t="s">
        <v>44</v>
      </c>
      <c r="H62" s="56"/>
      <c r="I62" s="57"/>
      <c r="J62" s="67"/>
    </row>
    <row r="63" spans="1:10" x14ac:dyDescent="0.25">
      <c r="A63" s="59">
        <v>27</v>
      </c>
      <c r="B63" s="60">
        <v>105</v>
      </c>
      <c r="C63" s="60">
        <f t="shared" si="0"/>
        <v>2835</v>
      </c>
      <c r="D63" s="60"/>
      <c r="E63" s="61">
        <v>45131</v>
      </c>
      <c r="F63" s="60" t="s">
        <v>60</v>
      </c>
      <c r="G63" s="68" t="s">
        <v>44</v>
      </c>
      <c r="H63" s="62"/>
      <c r="I63" s="63"/>
      <c r="J63" s="69"/>
    </row>
    <row r="64" spans="1:10" x14ac:dyDescent="0.25">
      <c r="A64" s="53">
        <v>28</v>
      </c>
      <c r="B64" s="54">
        <v>285</v>
      </c>
      <c r="C64" s="54">
        <f t="shared" si="0"/>
        <v>7980</v>
      </c>
      <c r="D64" s="54"/>
      <c r="E64" s="55">
        <v>45146</v>
      </c>
      <c r="F64" s="54" t="s">
        <v>68</v>
      </c>
      <c r="G64" s="66" t="s">
        <v>45</v>
      </c>
      <c r="H64" s="56"/>
      <c r="I64" s="57"/>
      <c r="J64" s="67"/>
    </row>
    <row r="65" spans="1:10" x14ac:dyDescent="0.25">
      <c r="A65" s="59">
        <v>17</v>
      </c>
      <c r="B65" s="60">
        <v>105</v>
      </c>
      <c r="C65" s="60">
        <f t="shared" si="0"/>
        <v>1785</v>
      </c>
      <c r="D65" s="60"/>
      <c r="E65" s="61">
        <v>45146</v>
      </c>
      <c r="F65" s="60" t="s">
        <v>60</v>
      </c>
      <c r="G65" s="68" t="s">
        <v>45</v>
      </c>
      <c r="H65" s="62"/>
      <c r="I65" s="63"/>
      <c r="J65" s="69"/>
    </row>
    <row r="66" spans="1:10" x14ac:dyDescent="0.25">
      <c r="A66" s="53">
        <v>50</v>
      </c>
      <c r="B66" s="54">
        <v>285</v>
      </c>
      <c r="C66" s="54">
        <f t="shared" si="0"/>
        <v>14250</v>
      </c>
      <c r="D66" s="54"/>
      <c r="E66" s="55">
        <v>45157</v>
      </c>
      <c r="F66" s="54" t="s">
        <v>68</v>
      </c>
      <c r="G66" s="66" t="s">
        <v>53</v>
      </c>
      <c r="H66" s="56"/>
      <c r="I66" s="57"/>
      <c r="J66" s="67"/>
    </row>
    <row r="67" spans="1:10" x14ac:dyDescent="0.25">
      <c r="A67" s="59">
        <v>27</v>
      </c>
      <c r="B67" s="60">
        <v>105</v>
      </c>
      <c r="C67" s="60">
        <f t="shared" si="0"/>
        <v>2835</v>
      </c>
      <c r="D67" s="60"/>
      <c r="E67" s="61">
        <v>45157</v>
      </c>
      <c r="F67" s="60" t="s">
        <v>60</v>
      </c>
      <c r="G67" s="68" t="s">
        <v>53</v>
      </c>
      <c r="H67" s="62"/>
      <c r="I67" s="63"/>
      <c r="J67" s="69"/>
    </row>
    <row r="68" spans="1:10" x14ac:dyDescent="0.25">
      <c r="A68" s="53">
        <v>15</v>
      </c>
      <c r="B68" s="54">
        <v>110</v>
      </c>
      <c r="C68" s="54">
        <f t="shared" si="0"/>
        <v>1650</v>
      </c>
      <c r="D68" s="54"/>
      <c r="E68" s="55">
        <v>45181</v>
      </c>
      <c r="F68" s="54" t="s">
        <v>60</v>
      </c>
      <c r="G68" s="66" t="s">
        <v>82</v>
      </c>
      <c r="H68" s="56"/>
      <c r="I68" s="57"/>
      <c r="J68" s="67"/>
    </row>
    <row r="69" spans="1:10" x14ac:dyDescent="0.25">
      <c r="A69" s="59">
        <v>15</v>
      </c>
      <c r="B69" s="60">
        <v>110</v>
      </c>
      <c r="C69" s="60">
        <f t="shared" si="0"/>
        <v>1650</v>
      </c>
      <c r="D69" s="60"/>
      <c r="E69" s="61">
        <v>45183</v>
      </c>
      <c r="F69" s="60" t="s">
        <v>60</v>
      </c>
      <c r="G69" s="68" t="s">
        <v>82</v>
      </c>
      <c r="H69" s="62"/>
      <c r="I69" s="63"/>
      <c r="J69" s="69"/>
    </row>
    <row r="70" spans="1:10" x14ac:dyDescent="0.25">
      <c r="A70" s="53">
        <v>20</v>
      </c>
      <c r="B70" s="54">
        <v>110</v>
      </c>
      <c r="C70" s="54">
        <f t="shared" si="0"/>
        <v>2200</v>
      </c>
      <c r="D70" s="54"/>
      <c r="E70" s="55">
        <v>45193</v>
      </c>
      <c r="F70" s="54" t="s">
        <v>60</v>
      </c>
      <c r="G70" s="66" t="s">
        <v>82</v>
      </c>
      <c r="H70" s="56"/>
      <c r="I70" s="57"/>
      <c r="J70" s="67"/>
    </row>
    <row r="71" spans="1:10" x14ac:dyDescent="0.25">
      <c r="A71" s="59">
        <v>20</v>
      </c>
      <c r="B71" s="60">
        <v>110</v>
      </c>
      <c r="C71" s="60">
        <f t="shared" si="0"/>
        <v>2200</v>
      </c>
      <c r="D71" s="60"/>
      <c r="E71" s="61">
        <v>45194</v>
      </c>
      <c r="F71" s="60" t="s">
        <v>60</v>
      </c>
      <c r="G71" s="68" t="s">
        <v>82</v>
      </c>
      <c r="H71" s="62"/>
      <c r="I71" s="63"/>
      <c r="J71" s="69"/>
    </row>
    <row r="72" spans="1:10" x14ac:dyDescent="0.25">
      <c r="A72" s="53">
        <v>20</v>
      </c>
      <c r="B72" s="54">
        <v>110</v>
      </c>
      <c r="C72" s="54">
        <f t="shared" ref="C72:C135" si="1">A72*B72</f>
        <v>2200</v>
      </c>
      <c r="D72" s="54"/>
      <c r="E72" s="55">
        <v>45196</v>
      </c>
      <c r="F72" s="54" t="s">
        <v>60</v>
      </c>
      <c r="G72" s="66" t="s">
        <v>82</v>
      </c>
      <c r="H72" s="56"/>
      <c r="I72" s="57"/>
      <c r="J72" s="67"/>
    </row>
    <row r="73" spans="1:10" x14ac:dyDescent="0.25">
      <c r="A73" s="59">
        <v>15</v>
      </c>
      <c r="B73" s="60">
        <v>110</v>
      </c>
      <c r="C73" s="60">
        <f t="shared" si="1"/>
        <v>1650</v>
      </c>
      <c r="D73" s="60"/>
      <c r="E73" s="61">
        <v>45225</v>
      </c>
      <c r="F73" s="60" t="s">
        <v>60</v>
      </c>
      <c r="G73" s="68" t="s">
        <v>82</v>
      </c>
      <c r="H73" s="62"/>
      <c r="I73" s="63"/>
      <c r="J73" s="69"/>
    </row>
    <row r="74" spans="1:10" x14ac:dyDescent="0.25">
      <c r="A74" s="53">
        <v>22</v>
      </c>
      <c r="B74" s="54">
        <v>110</v>
      </c>
      <c r="C74" s="54">
        <f t="shared" si="1"/>
        <v>2420</v>
      </c>
      <c r="D74" s="54"/>
      <c r="E74" s="55">
        <v>45229</v>
      </c>
      <c r="F74" s="54" t="s">
        <v>60</v>
      </c>
      <c r="G74" s="66" t="s">
        <v>82</v>
      </c>
      <c r="H74" s="56"/>
      <c r="I74" s="57"/>
      <c r="J74" s="67"/>
    </row>
    <row r="75" spans="1:10" x14ac:dyDescent="0.25">
      <c r="A75" s="59">
        <v>8</v>
      </c>
      <c r="B75" s="60">
        <v>110</v>
      </c>
      <c r="C75" s="60">
        <f t="shared" si="1"/>
        <v>880</v>
      </c>
      <c r="D75" s="60"/>
      <c r="E75" s="61">
        <v>45242</v>
      </c>
      <c r="F75" s="60" t="s">
        <v>60</v>
      </c>
      <c r="G75" s="68" t="s">
        <v>82</v>
      </c>
      <c r="H75" s="62"/>
      <c r="I75" s="63"/>
      <c r="J75" s="69"/>
    </row>
    <row r="76" spans="1:10" x14ac:dyDescent="0.25">
      <c r="A76" s="53">
        <v>10</v>
      </c>
      <c r="B76" s="54">
        <v>110</v>
      </c>
      <c r="C76" s="54">
        <f t="shared" si="1"/>
        <v>1100</v>
      </c>
      <c r="D76" s="54"/>
      <c r="E76" s="55">
        <v>45287</v>
      </c>
      <c r="F76" s="54" t="s">
        <v>60</v>
      </c>
      <c r="G76" s="66" t="s">
        <v>82</v>
      </c>
      <c r="H76" s="56"/>
      <c r="I76" s="57"/>
      <c r="J76" s="67"/>
    </row>
    <row r="77" spans="1:10" x14ac:dyDescent="0.25">
      <c r="A77" s="159"/>
      <c r="B77" s="160"/>
      <c r="C77" s="160">
        <f t="shared" si="1"/>
        <v>0</v>
      </c>
      <c r="D77" s="160">
        <f>SUM(C6:C77)</f>
        <v>537450</v>
      </c>
      <c r="E77" s="204"/>
      <c r="F77" s="160"/>
      <c r="G77" s="205"/>
      <c r="H77" s="206">
        <v>537450</v>
      </c>
      <c r="I77" s="207"/>
      <c r="J77" s="208" t="s">
        <v>146</v>
      </c>
    </row>
    <row r="78" spans="1:10" x14ac:dyDescent="0.25">
      <c r="A78" s="53">
        <v>84</v>
      </c>
      <c r="B78" s="54">
        <v>130</v>
      </c>
      <c r="C78" s="54">
        <f t="shared" si="1"/>
        <v>10920</v>
      </c>
      <c r="D78" s="54"/>
      <c r="E78" s="55">
        <v>45336</v>
      </c>
      <c r="F78" s="54" t="s">
        <v>60</v>
      </c>
      <c r="G78" s="66" t="s">
        <v>90</v>
      </c>
      <c r="H78" s="56"/>
      <c r="I78" s="57"/>
      <c r="J78" s="67"/>
    </row>
    <row r="79" spans="1:10" x14ac:dyDescent="0.25">
      <c r="A79" s="59">
        <v>15</v>
      </c>
      <c r="B79" s="60">
        <v>130</v>
      </c>
      <c r="C79" s="60">
        <f t="shared" si="1"/>
        <v>1950</v>
      </c>
      <c r="D79" s="60"/>
      <c r="E79" s="61">
        <v>45337</v>
      </c>
      <c r="F79" s="60" t="s">
        <v>60</v>
      </c>
      <c r="G79" s="68" t="s">
        <v>90</v>
      </c>
      <c r="H79" s="62"/>
      <c r="I79" s="63"/>
      <c r="J79" s="69"/>
    </row>
    <row r="80" spans="1:10" x14ac:dyDescent="0.25">
      <c r="A80" s="53">
        <v>74</v>
      </c>
      <c r="B80" s="54">
        <v>130</v>
      </c>
      <c r="C80" s="54">
        <f t="shared" si="1"/>
        <v>9620</v>
      </c>
      <c r="D80" s="54"/>
      <c r="E80" s="55">
        <v>45348</v>
      </c>
      <c r="F80" s="54" t="s">
        <v>60</v>
      </c>
      <c r="G80" s="66" t="s">
        <v>90</v>
      </c>
      <c r="H80" s="56"/>
      <c r="I80" s="57"/>
      <c r="J80" s="67"/>
    </row>
    <row r="81" spans="1:11" x14ac:dyDescent="0.25">
      <c r="A81" s="59">
        <v>30</v>
      </c>
      <c r="B81" s="60">
        <v>130</v>
      </c>
      <c r="C81" s="60">
        <f t="shared" si="1"/>
        <v>3900</v>
      </c>
      <c r="D81" s="60"/>
      <c r="E81" s="61">
        <v>45353</v>
      </c>
      <c r="F81" s="60" t="s">
        <v>60</v>
      </c>
      <c r="G81" s="68" t="s">
        <v>90</v>
      </c>
      <c r="H81" s="62"/>
      <c r="I81" s="63"/>
      <c r="J81" s="69"/>
    </row>
    <row r="82" spans="1:11" x14ac:dyDescent="0.25">
      <c r="A82" s="53">
        <v>22</v>
      </c>
      <c r="B82" s="54">
        <v>130</v>
      </c>
      <c r="C82" s="54">
        <f t="shared" si="1"/>
        <v>2860</v>
      </c>
      <c r="D82" s="54"/>
      <c r="E82" s="55">
        <v>45355</v>
      </c>
      <c r="F82" s="54" t="s">
        <v>60</v>
      </c>
      <c r="G82" s="66" t="s">
        <v>90</v>
      </c>
      <c r="H82" s="56"/>
      <c r="I82" s="57"/>
      <c r="J82" s="67"/>
    </row>
    <row r="83" spans="1:11" x14ac:dyDescent="0.25">
      <c r="A83" s="59">
        <v>30</v>
      </c>
      <c r="B83" s="60">
        <v>130</v>
      </c>
      <c r="C83" s="60">
        <f t="shared" si="1"/>
        <v>3900</v>
      </c>
      <c r="D83" s="60"/>
      <c r="E83" s="61">
        <v>45370</v>
      </c>
      <c r="F83" s="60" t="s">
        <v>60</v>
      </c>
      <c r="G83" s="68" t="s">
        <v>90</v>
      </c>
      <c r="H83" s="62"/>
      <c r="I83" s="63"/>
      <c r="J83" s="69"/>
    </row>
    <row r="84" spans="1:11" x14ac:dyDescent="0.25">
      <c r="A84" s="53">
        <v>22</v>
      </c>
      <c r="B84" s="54">
        <v>130</v>
      </c>
      <c r="C84" s="54">
        <f t="shared" si="1"/>
        <v>2860</v>
      </c>
      <c r="D84" s="54"/>
      <c r="E84" s="55">
        <v>45373</v>
      </c>
      <c r="F84" s="54" t="s">
        <v>60</v>
      </c>
      <c r="G84" s="66" t="s">
        <v>90</v>
      </c>
      <c r="H84" s="56"/>
      <c r="I84" s="57"/>
      <c r="J84" s="67"/>
    </row>
    <row r="85" spans="1:11" x14ac:dyDescent="0.25">
      <c r="A85" s="59">
        <v>28</v>
      </c>
      <c r="B85" s="60">
        <v>130</v>
      </c>
      <c r="C85" s="60">
        <f t="shared" si="1"/>
        <v>3640</v>
      </c>
      <c r="D85" s="60"/>
      <c r="E85" s="61">
        <v>45398</v>
      </c>
      <c r="F85" s="60" t="s">
        <v>60</v>
      </c>
      <c r="G85" s="68" t="s">
        <v>90</v>
      </c>
      <c r="H85" s="62">
        <v>50000</v>
      </c>
      <c r="I85" s="151">
        <v>3618</v>
      </c>
      <c r="J85" s="69">
        <v>45493</v>
      </c>
    </row>
    <row r="86" spans="1:11" x14ac:dyDescent="0.25">
      <c r="A86" s="53">
        <v>15</v>
      </c>
      <c r="B86" s="54">
        <v>350</v>
      </c>
      <c r="C86" s="54">
        <f t="shared" si="1"/>
        <v>5250</v>
      </c>
      <c r="D86" s="54"/>
      <c r="E86" s="55">
        <v>45487</v>
      </c>
      <c r="F86" s="54" t="s">
        <v>61</v>
      </c>
      <c r="G86" s="66" t="s">
        <v>195</v>
      </c>
      <c r="H86" s="56"/>
      <c r="I86" s="57"/>
      <c r="J86" s="67"/>
    </row>
    <row r="87" spans="1:11" x14ac:dyDescent="0.25">
      <c r="A87" s="59">
        <v>10</v>
      </c>
      <c r="B87" s="60">
        <v>140</v>
      </c>
      <c r="C87" s="60">
        <f t="shared" si="1"/>
        <v>1400</v>
      </c>
      <c r="D87" s="60"/>
      <c r="E87" s="61">
        <v>45487</v>
      </c>
      <c r="F87" s="60" t="s">
        <v>60</v>
      </c>
      <c r="G87" s="68" t="s">
        <v>195</v>
      </c>
      <c r="H87" s="62"/>
      <c r="I87" s="63"/>
      <c r="J87" s="69"/>
    </row>
    <row r="88" spans="1:11" x14ac:dyDescent="0.25">
      <c r="A88" s="53">
        <v>12</v>
      </c>
      <c r="B88" s="54">
        <v>350</v>
      </c>
      <c r="C88" s="54">
        <f t="shared" si="1"/>
        <v>4200</v>
      </c>
      <c r="D88" s="54"/>
      <c r="E88" s="55">
        <v>45495</v>
      </c>
      <c r="F88" s="54" t="s">
        <v>61</v>
      </c>
      <c r="G88" s="66" t="s">
        <v>195</v>
      </c>
      <c r="H88" s="56"/>
      <c r="I88" s="57"/>
      <c r="J88" s="67"/>
    </row>
    <row r="89" spans="1:11" x14ac:dyDescent="0.25">
      <c r="A89" s="59">
        <v>10</v>
      </c>
      <c r="B89" s="60">
        <v>140</v>
      </c>
      <c r="C89" s="60">
        <f t="shared" si="1"/>
        <v>1400</v>
      </c>
      <c r="D89" s="60"/>
      <c r="E89" s="61">
        <v>45495</v>
      </c>
      <c r="F89" s="60" t="s">
        <v>60</v>
      </c>
      <c r="G89" s="68" t="s">
        <v>195</v>
      </c>
      <c r="H89" s="62"/>
      <c r="I89" s="63"/>
      <c r="J89" s="69"/>
    </row>
    <row r="90" spans="1:11" x14ac:dyDescent="0.25">
      <c r="A90" s="53">
        <v>20</v>
      </c>
      <c r="B90" s="54">
        <v>150</v>
      </c>
      <c r="C90" s="54">
        <f t="shared" si="1"/>
        <v>3000</v>
      </c>
      <c r="D90" s="54"/>
      <c r="E90" s="55">
        <v>45574</v>
      </c>
      <c r="F90" s="54" t="s">
        <v>60</v>
      </c>
      <c r="G90" s="66" t="s">
        <v>90</v>
      </c>
      <c r="H90" s="56"/>
      <c r="I90" s="57"/>
      <c r="J90" s="67"/>
    </row>
    <row r="91" spans="1:11" x14ac:dyDescent="0.25">
      <c r="A91" s="59">
        <v>30</v>
      </c>
      <c r="B91" s="60">
        <v>150</v>
      </c>
      <c r="C91" s="60">
        <f t="shared" si="1"/>
        <v>4500</v>
      </c>
      <c r="D91" s="60"/>
      <c r="E91" s="61">
        <v>45576</v>
      </c>
      <c r="F91" s="60" t="s">
        <v>60</v>
      </c>
      <c r="G91" s="68" t="s">
        <v>90</v>
      </c>
      <c r="H91" s="62"/>
      <c r="I91" s="63"/>
      <c r="J91" s="69"/>
    </row>
    <row r="92" spans="1:11" x14ac:dyDescent="0.25">
      <c r="A92" s="53">
        <v>15</v>
      </c>
      <c r="B92" s="54">
        <v>150</v>
      </c>
      <c r="C92" s="54">
        <f t="shared" si="1"/>
        <v>2250</v>
      </c>
      <c r="D92" s="54"/>
      <c r="E92" s="55">
        <v>45586</v>
      </c>
      <c r="F92" s="54" t="s">
        <v>60</v>
      </c>
      <c r="G92" s="66" t="s">
        <v>90</v>
      </c>
      <c r="H92" s="56"/>
      <c r="I92" s="57"/>
      <c r="J92" s="67"/>
    </row>
    <row r="93" spans="1:11" ht="69.75" customHeight="1" x14ac:dyDescent="0.25">
      <c r="A93" s="346">
        <v>15</v>
      </c>
      <c r="B93" s="347">
        <v>150</v>
      </c>
      <c r="C93" s="347">
        <f t="shared" si="1"/>
        <v>2250</v>
      </c>
      <c r="D93" s="347"/>
      <c r="E93" s="348">
        <v>45588</v>
      </c>
      <c r="F93" s="347" t="s">
        <v>60</v>
      </c>
      <c r="G93" s="350" t="s">
        <v>90</v>
      </c>
      <c r="H93" s="351">
        <v>13900</v>
      </c>
      <c r="I93" s="354"/>
      <c r="J93" s="353">
        <v>45686</v>
      </c>
      <c r="K93" s="349" t="s">
        <v>241</v>
      </c>
    </row>
    <row r="94" spans="1:11" x14ac:dyDescent="0.25">
      <c r="A94" s="380">
        <v>5</v>
      </c>
      <c r="B94" s="36">
        <v>170</v>
      </c>
      <c r="C94" s="36">
        <f t="shared" si="1"/>
        <v>850</v>
      </c>
      <c r="D94" s="36"/>
      <c r="E94" s="381">
        <v>45848</v>
      </c>
      <c r="F94" s="36" t="s">
        <v>60</v>
      </c>
      <c r="G94" s="41" t="s">
        <v>82</v>
      </c>
      <c r="H94" s="382"/>
      <c r="I94" s="385"/>
      <c r="J94" s="384"/>
    </row>
    <row r="95" spans="1:11" x14ac:dyDescent="0.25">
      <c r="A95" s="59"/>
      <c r="B95" s="60"/>
      <c r="C95" s="60">
        <f t="shared" si="1"/>
        <v>0</v>
      </c>
      <c r="D95" s="60"/>
      <c r="E95" s="61"/>
      <c r="F95" s="60"/>
      <c r="G95" s="68"/>
      <c r="H95" s="62"/>
      <c r="I95" s="63"/>
      <c r="J95" s="69"/>
    </row>
    <row r="96" spans="1:11" x14ac:dyDescent="0.25">
      <c r="A96" s="53"/>
      <c r="B96" s="54"/>
      <c r="C96" s="54">
        <f t="shared" si="1"/>
        <v>0</v>
      </c>
      <c r="D96" s="54"/>
      <c r="E96" s="55"/>
      <c r="F96" s="54"/>
      <c r="G96" s="66"/>
      <c r="H96" s="56"/>
      <c r="I96" s="57"/>
      <c r="J96" s="67"/>
    </row>
    <row r="97" spans="1:10" x14ac:dyDescent="0.25">
      <c r="A97" s="59"/>
      <c r="B97" s="60"/>
      <c r="C97" s="60">
        <f t="shared" si="1"/>
        <v>0</v>
      </c>
      <c r="D97" s="60"/>
      <c r="E97" s="61"/>
      <c r="F97" s="60"/>
      <c r="G97" s="68"/>
      <c r="H97" s="62"/>
      <c r="I97" s="63"/>
      <c r="J97" s="69"/>
    </row>
    <row r="98" spans="1:10" x14ac:dyDescent="0.25">
      <c r="A98" s="53"/>
      <c r="B98" s="54"/>
      <c r="C98" s="54">
        <f t="shared" si="1"/>
        <v>0</v>
      </c>
      <c r="D98" s="54"/>
      <c r="E98" s="55"/>
      <c r="F98" s="54"/>
      <c r="G98" s="66"/>
      <c r="H98" s="56"/>
      <c r="I98" s="57"/>
      <c r="J98" s="67"/>
    </row>
    <row r="99" spans="1:10" x14ac:dyDescent="0.25">
      <c r="A99" s="59"/>
      <c r="B99" s="60"/>
      <c r="C99" s="60">
        <f t="shared" si="1"/>
        <v>0</v>
      </c>
      <c r="D99" s="60"/>
      <c r="E99" s="61"/>
      <c r="F99" s="60"/>
      <c r="G99" s="68"/>
      <c r="H99" s="62"/>
      <c r="I99" s="63"/>
      <c r="J99" s="69"/>
    </row>
    <row r="100" spans="1:10" x14ac:dyDescent="0.25">
      <c r="A100" s="53"/>
      <c r="B100" s="54"/>
      <c r="C100" s="54">
        <f t="shared" si="1"/>
        <v>0</v>
      </c>
      <c r="D100" s="54"/>
      <c r="E100" s="55"/>
      <c r="F100" s="54"/>
      <c r="G100" s="66"/>
      <c r="H100" s="56"/>
      <c r="I100" s="57"/>
      <c r="J100" s="67"/>
    </row>
    <row r="101" spans="1:10" x14ac:dyDescent="0.25">
      <c r="A101" s="59"/>
      <c r="B101" s="60"/>
      <c r="C101" s="60">
        <f t="shared" si="1"/>
        <v>0</v>
      </c>
      <c r="D101" s="60"/>
      <c r="E101" s="61"/>
      <c r="F101" s="60"/>
      <c r="G101" s="68"/>
      <c r="H101" s="62"/>
      <c r="I101" s="63"/>
      <c r="J101" s="69"/>
    </row>
    <row r="102" spans="1:10" x14ac:dyDescent="0.25">
      <c r="A102" s="53"/>
      <c r="B102" s="54"/>
      <c r="C102" s="54">
        <f t="shared" si="1"/>
        <v>0</v>
      </c>
      <c r="D102" s="54"/>
      <c r="E102" s="55"/>
      <c r="F102" s="54"/>
      <c r="G102" s="66"/>
      <c r="H102" s="56"/>
      <c r="I102" s="57"/>
      <c r="J102" s="67"/>
    </row>
    <row r="103" spans="1:10" x14ac:dyDescent="0.25">
      <c r="A103" s="59"/>
      <c r="B103" s="60"/>
      <c r="C103" s="60">
        <f t="shared" si="1"/>
        <v>0</v>
      </c>
      <c r="D103" s="60"/>
      <c r="E103" s="61"/>
      <c r="F103" s="60"/>
      <c r="G103" s="68"/>
      <c r="H103" s="62"/>
      <c r="I103" s="63"/>
      <c r="J103" s="69"/>
    </row>
    <row r="104" spans="1:10" x14ac:dyDescent="0.25">
      <c r="A104" s="53"/>
      <c r="B104" s="54"/>
      <c r="C104" s="54">
        <f t="shared" si="1"/>
        <v>0</v>
      </c>
      <c r="D104" s="54"/>
      <c r="E104" s="55"/>
      <c r="F104" s="54"/>
      <c r="G104" s="66"/>
      <c r="H104" s="56"/>
      <c r="I104" s="57"/>
      <c r="J104" s="67"/>
    </row>
    <row r="105" spans="1:10" x14ac:dyDescent="0.25">
      <c r="A105" s="59"/>
      <c r="B105" s="60"/>
      <c r="C105" s="60">
        <f t="shared" si="1"/>
        <v>0</v>
      </c>
      <c r="D105" s="60"/>
      <c r="E105" s="61"/>
      <c r="F105" s="60"/>
      <c r="G105" s="68"/>
      <c r="H105" s="62"/>
      <c r="I105" s="63"/>
      <c r="J105" s="69"/>
    </row>
    <row r="106" spans="1:10" x14ac:dyDescent="0.25">
      <c r="A106" s="53"/>
      <c r="B106" s="54"/>
      <c r="C106" s="54">
        <f t="shared" si="1"/>
        <v>0</v>
      </c>
      <c r="D106" s="54"/>
      <c r="E106" s="55"/>
      <c r="F106" s="54"/>
      <c r="G106" s="66"/>
      <c r="H106" s="56"/>
      <c r="I106" s="57"/>
      <c r="J106" s="67"/>
    </row>
    <row r="107" spans="1:10" x14ac:dyDescent="0.25">
      <c r="A107" s="59"/>
      <c r="B107" s="60"/>
      <c r="C107" s="60">
        <f t="shared" si="1"/>
        <v>0</v>
      </c>
      <c r="D107" s="60"/>
      <c r="E107" s="61"/>
      <c r="F107" s="60"/>
      <c r="G107" s="68"/>
      <c r="H107" s="62"/>
      <c r="I107" s="63"/>
      <c r="J107" s="69"/>
    </row>
    <row r="108" spans="1:10" x14ac:dyDescent="0.25">
      <c r="A108" s="53"/>
      <c r="B108" s="54"/>
      <c r="C108" s="54">
        <f t="shared" si="1"/>
        <v>0</v>
      </c>
      <c r="D108" s="54"/>
      <c r="E108" s="55"/>
      <c r="F108" s="54"/>
      <c r="G108" s="66"/>
      <c r="H108" s="56"/>
      <c r="I108" s="57"/>
      <c r="J108" s="67"/>
    </row>
    <row r="109" spans="1:10" x14ac:dyDescent="0.25">
      <c r="A109" s="59"/>
      <c r="B109" s="60"/>
      <c r="C109" s="60">
        <f t="shared" si="1"/>
        <v>0</v>
      </c>
      <c r="D109" s="60"/>
      <c r="E109" s="61"/>
      <c r="F109" s="60"/>
      <c r="G109" s="68"/>
      <c r="H109" s="62"/>
      <c r="I109" s="63"/>
      <c r="J109" s="69"/>
    </row>
    <row r="110" spans="1:10" x14ac:dyDescent="0.25">
      <c r="A110" s="53"/>
      <c r="B110" s="54"/>
      <c r="C110" s="54">
        <f t="shared" si="1"/>
        <v>0</v>
      </c>
      <c r="D110" s="54"/>
      <c r="E110" s="55"/>
      <c r="F110" s="54"/>
      <c r="G110" s="66"/>
      <c r="H110" s="56"/>
      <c r="I110" s="57"/>
      <c r="J110" s="67"/>
    </row>
    <row r="111" spans="1:10" x14ac:dyDescent="0.25">
      <c r="A111" s="59"/>
      <c r="B111" s="60"/>
      <c r="C111" s="60">
        <f t="shared" si="1"/>
        <v>0</v>
      </c>
      <c r="D111" s="60"/>
      <c r="E111" s="61"/>
      <c r="F111" s="60"/>
      <c r="G111" s="68"/>
      <c r="H111" s="62"/>
      <c r="I111" s="63"/>
      <c r="J111" s="69"/>
    </row>
    <row r="112" spans="1:10" x14ac:dyDescent="0.25">
      <c r="A112" s="53"/>
      <c r="B112" s="54"/>
      <c r="C112" s="54">
        <f t="shared" si="1"/>
        <v>0</v>
      </c>
      <c r="D112" s="54"/>
      <c r="E112" s="55"/>
      <c r="F112" s="54"/>
      <c r="G112" s="66"/>
      <c r="H112" s="56"/>
      <c r="I112" s="57"/>
      <c r="J112" s="67"/>
    </row>
    <row r="113" spans="1:10" x14ac:dyDescent="0.25">
      <c r="A113" s="59"/>
      <c r="B113" s="60"/>
      <c r="C113" s="60">
        <f t="shared" si="1"/>
        <v>0</v>
      </c>
      <c r="D113" s="60"/>
      <c r="E113" s="61"/>
      <c r="F113" s="60"/>
      <c r="G113" s="68"/>
      <c r="H113" s="62"/>
      <c r="I113" s="63"/>
      <c r="J113" s="69"/>
    </row>
    <row r="114" spans="1:10" x14ac:dyDescent="0.25">
      <c r="A114" s="53"/>
      <c r="B114" s="54"/>
      <c r="C114" s="54">
        <f t="shared" si="1"/>
        <v>0</v>
      </c>
      <c r="D114" s="54"/>
      <c r="E114" s="55"/>
      <c r="F114" s="54"/>
      <c r="G114" s="66"/>
      <c r="H114" s="56"/>
      <c r="I114" s="57"/>
      <c r="J114" s="67"/>
    </row>
    <row r="115" spans="1:10" x14ac:dyDescent="0.25">
      <c r="A115" s="59"/>
      <c r="B115" s="60"/>
      <c r="C115" s="60">
        <f t="shared" si="1"/>
        <v>0</v>
      </c>
      <c r="D115" s="60"/>
      <c r="E115" s="61"/>
      <c r="F115" s="60"/>
      <c r="G115" s="68"/>
      <c r="H115" s="62"/>
      <c r="I115" s="63"/>
      <c r="J115" s="69"/>
    </row>
    <row r="116" spans="1:10" x14ac:dyDescent="0.25">
      <c r="A116" s="53"/>
      <c r="B116" s="54"/>
      <c r="C116" s="54">
        <f t="shared" si="1"/>
        <v>0</v>
      </c>
      <c r="D116" s="54"/>
      <c r="E116" s="55"/>
      <c r="F116" s="54"/>
      <c r="G116" s="66"/>
      <c r="H116" s="56"/>
      <c r="I116" s="57"/>
      <c r="J116" s="67"/>
    </row>
    <row r="117" spans="1:10" x14ac:dyDescent="0.25">
      <c r="A117" s="59"/>
      <c r="B117" s="60"/>
      <c r="C117" s="60">
        <f t="shared" si="1"/>
        <v>0</v>
      </c>
      <c r="D117" s="60"/>
      <c r="E117" s="61"/>
      <c r="F117" s="60"/>
      <c r="G117" s="68"/>
      <c r="H117" s="62"/>
      <c r="I117" s="63"/>
      <c r="J117" s="69"/>
    </row>
    <row r="118" spans="1:10" x14ac:dyDescent="0.25">
      <c r="A118" s="53"/>
      <c r="B118" s="54"/>
      <c r="C118" s="54">
        <f t="shared" si="1"/>
        <v>0</v>
      </c>
      <c r="D118" s="54"/>
      <c r="E118" s="55"/>
      <c r="F118" s="54"/>
      <c r="G118" s="66"/>
      <c r="H118" s="56"/>
      <c r="I118" s="57"/>
      <c r="J118" s="67"/>
    </row>
    <row r="119" spans="1:10" x14ac:dyDescent="0.25">
      <c r="A119" s="59"/>
      <c r="B119" s="60"/>
      <c r="C119" s="60">
        <f t="shared" si="1"/>
        <v>0</v>
      </c>
      <c r="D119" s="60"/>
      <c r="E119" s="61"/>
      <c r="F119" s="60"/>
      <c r="G119" s="68"/>
      <c r="H119" s="62"/>
      <c r="I119" s="63"/>
      <c r="J119" s="69"/>
    </row>
    <row r="120" spans="1:10" x14ac:dyDescent="0.25">
      <c r="A120" s="53"/>
      <c r="B120" s="54"/>
      <c r="C120" s="54">
        <f t="shared" si="1"/>
        <v>0</v>
      </c>
      <c r="D120" s="54"/>
      <c r="E120" s="55"/>
      <c r="F120" s="54"/>
      <c r="G120" s="66"/>
      <c r="H120" s="56"/>
      <c r="I120" s="57"/>
      <c r="J120" s="67"/>
    </row>
    <row r="121" spans="1:10" x14ac:dyDescent="0.25">
      <c r="A121" s="59"/>
      <c r="B121" s="60"/>
      <c r="C121" s="60">
        <f t="shared" si="1"/>
        <v>0</v>
      </c>
      <c r="D121" s="60"/>
      <c r="E121" s="61"/>
      <c r="F121" s="60"/>
      <c r="G121" s="68"/>
      <c r="H121" s="62"/>
      <c r="I121" s="63"/>
      <c r="J121" s="69"/>
    </row>
    <row r="122" spans="1:10" x14ac:dyDescent="0.25">
      <c r="A122" s="53"/>
      <c r="B122" s="54"/>
      <c r="C122" s="54">
        <f t="shared" si="1"/>
        <v>0</v>
      </c>
      <c r="D122" s="54"/>
      <c r="E122" s="55"/>
      <c r="F122" s="54"/>
      <c r="G122" s="66"/>
      <c r="H122" s="56"/>
      <c r="I122" s="57"/>
      <c r="J122" s="67"/>
    </row>
    <row r="123" spans="1:10" x14ac:dyDescent="0.25">
      <c r="A123" s="59"/>
      <c r="B123" s="60"/>
      <c r="C123" s="60">
        <f t="shared" si="1"/>
        <v>0</v>
      </c>
      <c r="D123" s="60"/>
      <c r="E123" s="61"/>
      <c r="F123" s="60"/>
      <c r="G123" s="68"/>
      <c r="H123" s="62"/>
      <c r="I123" s="63"/>
      <c r="J123" s="69"/>
    </row>
    <row r="124" spans="1:10" x14ac:dyDescent="0.25">
      <c r="A124" s="53"/>
      <c r="B124" s="54"/>
      <c r="C124" s="54">
        <f t="shared" si="1"/>
        <v>0</v>
      </c>
      <c r="D124" s="54"/>
      <c r="E124" s="55"/>
      <c r="F124" s="54"/>
      <c r="G124" s="66"/>
      <c r="H124" s="56"/>
      <c r="I124" s="57"/>
      <c r="J124" s="67"/>
    </row>
    <row r="125" spans="1:10" x14ac:dyDescent="0.25">
      <c r="A125" s="59"/>
      <c r="B125" s="60"/>
      <c r="C125" s="60">
        <f t="shared" si="1"/>
        <v>0</v>
      </c>
      <c r="D125" s="60"/>
      <c r="E125" s="61"/>
      <c r="F125" s="60"/>
      <c r="G125" s="68"/>
      <c r="H125" s="62"/>
      <c r="I125" s="63"/>
      <c r="J125" s="69"/>
    </row>
    <row r="126" spans="1:10" x14ac:dyDescent="0.25">
      <c r="A126" s="53"/>
      <c r="B126" s="54"/>
      <c r="C126" s="54">
        <f t="shared" si="1"/>
        <v>0</v>
      </c>
      <c r="D126" s="54"/>
      <c r="E126" s="55"/>
      <c r="F126" s="54"/>
      <c r="G126" s="66"/>
      <c r="H126" s="56"/>
      <c r="I126" s="57"/>
      <c r="J126" s="67"/>
    </row>
    <row r="127" spans="1:10" x14ac:dyDescent="0.25">
      <c r="A127" s="59"/>
      <c r="B127" s="60"/>
      <c r="C127" s="60">
        <f t="shared" si="1"/>
        <v>0</v>
      </c>
      <c r="D127" s="60"/>
      <c r="E127" s="61"/>
      <c r="F127" s="60"/>
      <c r="G127" s="68"/>
      <c r="H127" s="62"/>
      <c r="I127" s="63"/>
      <c r="J127" s="69"/>
    </row>
    <row r="128" spans="1:10" x14ac:dyDescent="0.25">
      <c r="A128" s="53"/>
      <c r="B128" s="54"/>
      <c r="C128" s="54">
        <f t="shared" si="1"/>
        <v>0</v>
      </c>
      <c r="D128" s="54"/>
      <c r="E128" s="55"/>
      <c r="F128" s="54"/>
      <c r="G128" s="66"/>
      <c r="H128" s="56"/>
      <c r="I128" s="57"/>
      <c r="J128" s="67"/>
    </row>
    <row r="129" spans="1:10" x14ac:dyDescent="0.25">
      <c r="A129" s="59"/>
      <c r="B129" s="60"/>
      <c r="C129" s="60">
        <f t="shared" si="1"/>
        <v>0</v>
      </c>
      <c r="D129" s="60"/>
      <c r="E129" s="61"/>
      <c r="F129" s="60"/>
      <c r="G129" s="68"/>
      <c r="H129" s="62"/>
      <c r="I129" s="63"/>
      <c r="J129" s="69"/>
    </row>
    <row r="130" spans="1:10" x14ac:dyDescent="0.25">
      <c r="A130" s="53"/>
      <c r="B130" s="54"/>
      <c r="C130" s="54">
        <f t="shared" si="1"/>
        <v>0</v>
      </c>
      <c r="D130" s="54"/>
      <c r="E130" s="55"/>
      <c r="F130" s="54"/>
      <c r="G130" s="66"/>
      <c r="H130" s="56"/>
      <c r="I130" s="57"/>
      <c r="J130" s="67"/>
    </row>
    <row r="131" spans="1:10" x14ac:dyDescent="0.25">
      <c r="A131" s="59"/>
      <c r="B131" s="60"/>
      <c r="C131" s="60">
        <f t="shared" si="1"/>
        <v>0</v>
      </c>
      <c r="D131" s="60"/>
      <c r="E131" s="61"/>
      <c r="F131" s="60"/>
      <c r="G131" s="68"/>
      <c r="H131" s="62"/>
      <c r="I131" s="63"/>
      <c r="J131" s="69"/>
    </row>
    <row r="132" spans="1:10" x14ac:dyDescent="0.25">
      <c r="A132" s="53"/>
      <c r="B132" s="54"/>
      <c r="C132" s="54">
        <f t="shared" si="1"/>
        <v>0</v>
      </c>
      <c r="D132" s="54"/>
      <c r="E132" s="55"/>
      <c r="F132" s="54"/>
      <c r="G132" s="66"/>
      <c r="H132" s="56"/>
      <c r="I132" s="57"/>
      <c r="J132" s="67"/>
    </row>
    <row r="133" spans="1:10" x14ac:dyDescent="0.25">
      <c r="A133" s="59"/>
      <c r="B133" s="60"/>
      <c r="C133" s="60">
        <f t="shared" si="1"/>
        <v>0</v>
      </c>
      <c r="D133" s="60"/>
      <c r="E133" s="61"/>
      <c r="F133" s="60"/>
      <c r="G133" s="68"/>
      <c r="H133" s="62"/>
      <c r="I133" s="63"/>
      <c r="J133" s="69"/>
    </row>
    <row r="134" spans="1:10" x14ac:dyDescent="0.25">
      <c r="A134" s="53"/>
      <c r="B134" s="54"/>
      <c r="C134" s="54">
        <f t="shared" si="1"/>
        <v>0</v>
      </c>
      <c r="D134" s="54"/>
      <c r="E134" s="55"/>
      <c r="F134" s="54"/>
      <c r="G134" s="66"/>
      <c r="H134" s="56"/>
      <c r="I134" s="57"/>
      <c r="J134" s="67"/>
    </row>
    <row r="135" spans="1:10" x14ac:dyDescent="0.25">
      <c r="A135" s="59"/>
      <c r="B135" s="60"/>
      <c r="C135" s="60">
        <f t="shared" si="1"/>
        <v>0</v>
      </c>
      <c r="D135" s="60"/>
      <c r="E135" s="61"/>
      <c r="F135" s="60"/>
      <c r="G135" s="68"/>
      <c r="H135" s="62"/>
      <c r="I135" s="63"/>
      <c r="J135" s="69"/>
    </row>
    <row r="136" spans="1:10" x14ac:dyDescent="0.25">
      <c r="A136" s="53"/>
      <c r="B136" s="54"/>
      <c r="C136" s="54">
        <f t="shared" ref="C136:C150" si="2">A136*B136</f>
        <v>0</v>
      </c>
      <c r="D136" s="54"/>
      <c r="E136" s="55"/>
      <c r="F136" s="54"/>
      <c r="G136" s="66"/>
      <c r="H136" s="56"/>
      <c r="I136" s="57"/>
      <c r="J136" s="67"/>
    </row>
    <row r="137" spans="1:10" x14ac:dyDescent="0.25">
      <c r="A137" s="59"/>
      <c r="B137" s="60"/>
      <c r="C137" s="60">
        <f t="shared" si="2"/>
        <v>0</v>
      </c>
      <c r="D137" s="60"/>
      <c r="E137" s="61"/>
      <c r="F137" s="60"/>
      <c r="G137" s="68"/>
      <c r="H137" s="62"/>
      <c r="I137" s="63"/>
      <c r="J137" s="69"/>
    </row>
    <row r="138" spans="1:10" x14ac:dyDescent="0.25">
      <c r="A138" s="53"/>
      <c r="B138" s="54"/>
      <c r="C138" s="54">
        <f t="shared" si="2"/>
        <v>0</v>
      </c>
      <c r="D138" s="54"/>
      <c r="E138" s="55"/>
      <c r="F138" s="54"/>
      <c r="G138" s="66"/>
      <c r="H138" s="56"/>
      <c r="I138" s="57"/>
      <c r="J138" s="67"/>
    </row>
    <row r="139" spans="1:10" x14ac:dyDescent="0.25">
      <c r="A139" s="59"/>
      <c r="B139" s="60"/>
      <c r="C139" s="60">
        <f t="shared" si="2"/>
        <v>0</v>
      </c>
      <c r="D139" s="60"/>
      <c r="E139" s="61"/>
      <c r="F139" s="60"/>
      <c r="G139" s="68"/>
      <c r="H139" s="62"/>
      <c r="I139" s="63"/>
      <c r="J139" s="69"/>
    </row>
    <row r="140" spans="1:10" x14ac:dyDescent="0.25">
      <c r="A140" s="53"/>
      <c r="B140" s="54"/>
      <c r="C140" s="54">
        <f t="shared" si="2"/>
        <v>0</v>
      </c>
      <c r="D140" s="54"/>
      <c r="E140" s="55"/>
      <c r="F140" s="54"/>
      <c r="G140" s="66"/>
      <c r="H140" s="56"/>
      <c r="I140" s="57"/>
      <c r="J140" s="67"/>
    </row>
    <row r="141" spans="1:10" x14ac:dyDescent="0.25">
      <c r="A141" s="59"/>
      <c r="B141" s="60"/>
      <c r="C141" s="60">
        <f t="shared" si="2"/>
        <v>0</v>
      </c>
      <c r="D141" s="60"/>
      <c r="E141" s="61"/>
      <c r="F141" s="60"/>
      <c r="G141" s="68"/>
      <c r="H141" s="62"/>
      <c r="I141" s="63"/>
      <c r="J141" s="69"/>
    </row>
    <row r="142" spans="1:10" x14ac:dyDescent="0.25">
      <c r="A142" s="53"/>
      <c r="B142" s="54"/>
      <c r="C142" s="54">
        <f t="shared" si="2"/>
        <v>0</v>
      </c>
      <c r="D142" s="54"/>
      <c r="E142" s="55"/>
      <c r="F142" s="54"/>
      <c r="G142" s="66"/>
      <c r="H142" s="56"/>
      <c r="I142" s="57"/>
      <c r="J142" s="67"/>
    </row>
    <row r="143" spans="1:10" x14ac:dyDescent="0.25">
      <c r="A143" s="59"/>
      <c r="B143" s="60"/>
      <c r="C143" s="60">
        <f t="shared" si="2"/>
        <v>0</v>
      </c>
      <c r="D143" s="60"/>
      <c r="E143" s="61"/>
      <c r="F143" s="60"/>
      <c r="G143" s="68"/>
      <c r="H143" s="62"/>
      <c r="I143" s="63"/>
      <c r="J143" s="69"/>
    </row>
    <row r="144" spans="1:10" x14ac:dyDescent="0.25">
      <c r="A144" s="53"/>
      <c r="B144" s="54"/>
      <c r="C144" s="54">
        <f t="shared" si="2"/>
        <v>0</v>
      </c>
      <c r="D144" s="54"/>
      <c r="E144" s="55"/>
      <c r="F144" s="54"/>
      <c r="G144" s="66"/>
      <c r="H144" s="56"/>
      <c r="I144" s="57"/>
      <c r="J144" s="67"/>
    </row>
    <row r="145" spans="1:10" x14ac:dyDescent="0.25">
      <c r="A145" s="59"/>
      <c r="B145" s="60"/>
      <c r="C145" s="60">
        <f t="shared" si="2"/>
        <v>0</v>
      </c>
      <c r="D145" s="60"/>
      <c r="E145" s="61"/>
      <c r="F145" s="60"/>
      <c r="G145" s="68"/>
      <c r="H145" s="62"/>
      <c r="I145" s="63"/>
      <c r="J145" s="69"/>
    </row>
    <row r="146" spans="1:10" x14ac:dyDescent="0.25">
      <c r="A146" s="53"/>
      <c r="B146" s="54"/>
      <c r="C146" s="54">
        <f t="shared" si="2"/>
        <v>0</v>
      </c>
      <c r="D146" s="54"/>
      <c r="E146" s="55"/>
      <c r="F146" s="54"/>
      <c r="G146" s="66"/>
      <c r="H146" s="56"/>
      <c r="I146" s="57"/>
      <c r="J146" s="67"/>
    </row>
    <row r="147" spans="1:10" x14ac:dyDescent="0.25">
      <c r="A147" s="59"/>
      <c r="B147" s="60"/>
      <c r="C147" s="60">
        <f t="shared" si="2"/>
        <v>0</v>
      </c>
      <c r="D147" s="60"/>
      <c r="E147" s="61"/>
      <c r="F147" s="60"/>
      <c r="G147" s="68"/>
      <c r="H147" s="62"/>
      <c r="I147" s="63"/>
      <c r="J147" s="69"/>
    </row>
    <row r="148" spans="1:10" x14ac:dyDescent="0.25">
      <c r="A148" s="53"/>
      <c r="B148" s="54"/>
      <c r="C148" s="54">
        <f t="shared" si="2"/>
        <v>0</v>
      </c>
      <c r="D148" s="54"/>
      <c r="E148" s="55"/>
      <c r="F148" s="54"/>
      <c r="G148" s="66"/>
      <c r="H148" s="56"/>
      <c r="I148" s="57"/>
      <c r="J148" s="67"/>
    </row>
    <row r="149" spans="1:10" x14ac:dyDescent="0.25">
      <c r="A149" s="59"/>
      <c r="B149" s="60"/>
      <c r="C149" s="60">
        <f t="shared" si="2"/>
        <v>0</v>
      </c>
      <c r="D149" s="60"/>
      <c r="E149" s="61"/>
      <c r="F149" s="60"/>
      <c r="G149" s="68"/>
      <c r="H149" s="62"/>
      <c r="I149" s="63"/>
      <c r="J149" s="69"/>
    </row>
    <row r="150" spans="1:10" x14ac:dyDescent="0.25">
      <c r="A150" s="53"/>
      <c r="B150" s="54"/>
      <c r="C150" s="70">
        <f t="shared" si="2"/>
        <v>0</v>
      </c>
      <c r="D150" s="70"/>
      <c r="E150" s="55"/>
      <c r="F150" s="54"/>
      <c r="G150" s="66"/>
      <c r="H150" s="71"/>
      <c r="I150" s="57"/>
      <c r="J150" s="67"/>
    </row>
  </sheetData>
  <autoFilter ref="A4:J150"/>
  <mergeCells count="2">
    <mergeCell ref="A1:B3"/>
    <mergeCell ref="G1:I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3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0"/>
  <sheetViews>
    <sheetView showGridLines="0" rightToLeft="1" zoomScale="70" zoomScaleNormal="70" workbookViewId="0">
      <selection activeCell="G48" sqref="G48"/>
    </sheetView>
  </sheetViews>
  <sheetFormatPr defaultRowHeight="21" x14ac:dyDescent="0.25"/>
  <cols>
    <col min="1" max="1" width="17.42578125" style="33" customWidth="1"/>
    <col min="2" max="2" width="22" style="33" customWidth="1"/>
    <col min="3" max="4" width="26.28515625" style="34" customWidth="1"/>
    <col min="5" max="5" width="32.140625" style="34" bestFit="1" customWidth="1"/>
    <col min="6" max="6" width="18.42578125" style="34" bestFit="1" customWidth="1"/>
    <col min="7" max="7" width="19.85546875" style="34" bestFit="1" customWidth="1"/>
    <col min="8" max="8" width="18.5703125" style="34" customWidth="1"/>
    <col min="9" max="9" width="16.7109375" style="35" customWidth="1"/>
    <col min="10" max="10" width="33.85546875" style="35" bestFit="1" customWidth="1"/>
  </cols>
  <sheetData>
    <row r="1" spans="1:10" ht="40.5" customHeight="1" x14ac:dyDescent="0.25">
      <c r="A1" s="404" t="s">
        <v>10</v>
      </c>
      <c r="B1" s="405"/>
      <c r="E1" s="77" t="s">
        <v>102</v>
      </c>
      <c r="F1" s="50">
        <f>SUM(C5:C150)</f>
        <v>23450</v>
      </c>
      <c r="G1" s="420" t="s">
        <v>107</v>
      </c>
      <c r="H1" s="421"/>
      <c r="I1" s="421"/>
    </row>
    <row r="2" spans="1:10" ht="40.5" customHeight="1" x14ac:dyDescent="0.25">
      <c r="A2" s="406"/>
      <c r="B2" s="407"/>
      <c r="E2" s="78" t="s">
        <v>103</v>
      </c>
      <c r="F2" s="72">
        <f>SUM(H5:H149)</f>
        <v>23450</v>
      </c>
      <c r="G2" s="420"/>
      <c r="H2" s="421"/>
      <c r="I2" s="421"/>
    </row>
    <row r="3" spans="1:10" ht="40.5" customHeight="1" thickBot="1" x14ac:dyDescent="0.3">
      <c r="A3" s="408"/>
      <c r="B3" s="409"/>
      <c r="E3" s="79" t="s">
        <v>104</v>
      </c>
      <c r="F3" s="73">
        <f>F1-F2</f>
        <v>0</v>
      </c>
      <c r="G3" s="422"/>
      <c r="H3" s="423"/>
      <c r="I3" s="423"/>
    </row>
    <row r="4" spans="1:10" ht="47.25" customHeight="1" x14ac:dyDescent="0.25">
      <c r="A4" s="45" t="s">
        <v>1</v>
      </c>
      <c r="B4" s="46" t="s">
        <v>2</v>
      </c>
      <c r="C4" s="47" t="s">
        <v>3</v>
      </c>
      <c r="D4" s="47"/>
      <c r="E4" s="47" t="s">
        <v>16</v>
      </c>
      <c r="F4" s="47" t="s">
        <v>89</v>
      </c>
      <c r="G4" s="47" t="s">
        <v>24</v>
      </c>
      <c r="H4" s="48" t="s">
        <v>96</v>
      </c>
      <c r="I4" s="49" t="s">
        <v>97</v>
      </c>
      <c r="J4" s="50" t="s">
        <v>98</v>
      </c>
    </row>
    <row r="5" spans="1:10" x14ac:dyDescent="0.25">
      <c r="A5" s="115"/>
      <c r="B5" s="116"/>
      <c r="C5" s="116"/>
      <c r="D5" s="116"/>
      <c r="E5" s="117"/>
      <c r="F5" s="116"/>
      <c r="G5" s="118"/>
      <c r="H5" s="54"/>
      <c r="I5" s="117"/>
      <c r="J5" s="67" t="s">
        <v>106</v>
      </c>
    </row>
    <row r="6" spans="1:10" x14ac:dyDescent="0.25">
      <c r="A6" s="87">
        <v>20</v>
      </c>
      <c r="B6" s="88">
        <v>250</v>
      </c>
      <c r="C6" s="88">
        <f>A6*B6</f>
        <v>5000</v>
      </c>
      <c r="D6" s="88"/>
      <c r="E6" s="89">
        <v>44803</v>
      </c>
      <c r="F6" s="88" t="s">
        <v>61</v>
      </c>
      <c r="G6" s="94" t="s">
        <v>34</v>
      </c>
      <c r="H6" s="56"/>
      <c r="I6" s="57"/>
      <c r="J6" s="67"/>
    </row>
    <row r="7" spans="1:10" x14ac:dyDescent="0.25">
      <c r="A7" s="90">
        <v>20</v>
      </c>
      <c r="B7" s="91">
        <v>95</v>
      </c>
      <c r="C7" s="91">
        <f>A7*B7</f>
        <v>1900</v>
      </c>
      <c r="D7" s="91"/>
      <c r="E7" s="92">
        <v>44803</v>
      </c>
      <c r="F7" s="91" t="s">
        <v>60</v>
      </c>
      <c r="G7" s="93" t="s">
        <v>34</v>
      </c>
      <c r="H7" s="62"/>
      <c r="I7" s="63"/>
      <c r="J7" s="69"/>
    </row>
    <row r="8" spans="1:10" x14ac:dyDescent="0.25">
      <c r="A8" s="87">
        <v>10</v>
      </c>
      <c r="B8" s="88">
        <v>275</v>
      </c>
      <c r="C8" s="88">
        <f t="shared" ref="C8:C71" si="0">A8*B8</f>
        <v>2750</v>
      </c>
      <c r="D8" s="88"/>
      <c r="E8" s="89">
        <v>44847</v>
      </c>
      <c r="F8" s="88" t="s">
        <v>63</v>
      </c>
      <c r="G8" s="94" t="s">
        <v>34</v>
      </c>
      <c r="H8" s="56"/>
      <c r="I8" s="57"/>
      <c r="J8" s="67"/>
    </row>
    <row r="9" spans="1:10" x14ac:dyDescent="0.25">
      <c r="A9" s="90">
        <v>10</v>
      </c>
      <c r="B9" s="91">
        <v>95</v>
      </c>
      <c r="C9" s="91">
        <f t="shared" si="0"/>
        <v>950</v>
      </c>
      <c r="D9" s="91"/>
      <c r="E9" s="92">
        <v>44847</v>
      </c>
      <c r="F9" s="91" t="s">
        <v>60</v>
      </c>
      <c r="G9" s="93" t="s">
        <v>34</v>
      </c>
      <c r="H9" s="62"/>
      <c r="I9" s="63"/>
      <c r="J9" s="69"/>
    </row>
    <row r="10" spans="1:10" x14ac:dyDescent="0.25">
      <c r="A10" s="87">
        <v>40</v>
      </c>
      <c r="B10" s="88">
        <v>250</v>
      </c>
      <c r="C10" s="88">
        <f t="shared" si="0"/>
        <v>10000</v>
      </c>
      <c r="D10" s="88"/>
      <c r="E10" s="89">
        <v>44872</v>
      </c>
      <c r="F10" s="88" t="s">
        <v>61</v>
      </c>
      <c r="G10" s="94" t="s">
        <v>34</v>
      </c>
      <c r="H10" s="56"/>
      <c r="I10" s="57"/>
      <c r="J10" s="67"/>
    </row>
    <row r="11" spans="1:10" x14ac:dyDescent="0.25">
      <c r="A11" s="90">
        <v>30</v>
      </c>
      <c r="B11" s="91">
        <v>95</v>
      </c>
      <c r="C11" s="91">
        <f t="shared" si="0"/>
        <v>2850</v>
      </c>
      <c r="D11" s="91"/>
      <c r="E11" s="92">
        <v>44872</v>
      </c>
      <c r="F11" s="91" t="s">
        <v>60</v>
      </c>
      <c r="G11" s="93" t="s">
        <v>34</v>
      </c>
      <c r="H11" s="62"/>
      <c r="I11" s="63"/>
      <c r="J11" s="69"/>
    </row>
    <row r="12" spans="1:10" x14ac:dyDescent="0.25">
      <c r="A12" s="53"/>
      <c r="B12" s="54"/>
      <c r="C12" s="54">
        <f t="shared" si="0"/>
        <v>0</v>
      </c>
      <c r="D12" s="54">
        <f>SUM(C6:C12)</f>
        <v>23450</v>
      </c>
      <c r="E12" s="55"/>
      <c r="F12" s="54"/>
      <c r="G12" s="66"/>
      <c r="H12" s="56">
        <v>23450</v>
      </c>
      <c r="I12" s="57"/>
      <c r="J12" s="67" t="s">
        <v>146</v>
      </c>
    </row>
    <row r="13" spans="1:10" x14ac:dyDescent="0.25">
      <c r="A13" s="59"/>
      <c r="B13" s="60"/>
      <c r="C13" s="60">
        <f t="shared" si="0"/>
        <v>0</v>
      </c>
      <c r="D13" s="60"/>
      <c r="E13" s="61"/>
      <c r="F13" s="60"/>
      <c r="G13" s="68"/>
      <c r="H13" s="62"/>
      <c r="I13" s="63"/>
      <c r="J13" s="69"/>
    </row>
    <row r="14" spans="1:10" x14ac:dyDescent="0.25">
      <c r="A14" s="53"/>
      <c r="B14" s="54"/>
      <c r="C14" s="54">
        <f t="shared" si="0"/>
        <v>0</v>
      </c>
      <c r="D14" s="54"/>
      <c r="E14" s="55"/>
      <c r="F14" s="54"/>
      <c r="G14" s="66"/>
      <c r="H14" s="56"/>
      <c r="I14" s="57"/>
      <c r="J14" s="67"/>
    </row>
    <row r="15" spans="1:10" x14ac:dyDescent="0.25">
      <c r="A15" s="59"/>
      <c r="B15" s="60"/>
      <c r="C15" s="60">
        <f t="shared" si="0"/>
        <v>0</v>
      </c>
      <c r="D15" s="60"/>
      <c r="E15" s="61"/>
      <c r="F15" s="60"/>
      <c r="G15" s="68"/>
      <c r="H15" s="62"/>
      <c r="I15" s="63"/>
      <c r="J15" s="69"/>
    </row>
    <row r="16" spans="1:10" x14ac:dyDescent="0.25">
      <c r="A16" s="53"/>
      <c r="B16" s="54"/>
      <c r="C16" s="54">
        <f t="shared" si="0"/>
        <v>0</v>
      </c>
      <c r="D16" s="54"/>
      <c r="E16" s="55"/>
      <c r="F16" s="54"/>
      <c r="G16" s="66"/>
      <c r="H16" s="56"/>
      <c r="I16" s="57"/>
      <c r="J16" s="67"/>
    </row>
    <row r="17" spans="1:10" x14ac:dyDescent="0.25">
      <c r="A17" s="59"/>
      <c r="B17" s="60"/>
      <c r="C17" s="60">
        <f t="shared" si="0"/>
        <v>0</v>
      </c>
      <c r="D17" s="60"/>
      <c r="E17" s="61"/>
      <c r="F17" s="60"/>
      <c r="G17" s="68"/>
      <c r="H17" s="62"/>
      <c r="I17" s="63"/>
      <c r="J17" s="69"/>
    </row>
    <row r="18" spans="1:10" x14ac:dyDescent="0.25">
      <c r="A18" s="53"/>
      <c r="B18" s="54"/>
      <c r="C18" s="54">
        <f t="shared" si="0"/>
        <v>0</v>
      </c>
      <c r="D18" s="54"/>
      <c r="E18" s="55"/>
      <c r="F18" s="54"/>
      <c r="G18" s="66"/>
      <c r="H18" s="56"/>
      <c r="I18" s="57"/>
      <c r="J18" s="67"/>
    </row>
    <row r="19" spans="1:10" x14ac:dyDescent="0.25">
      <c r="A19" s="59"/>
      <c r="B19" s="60"/>
      <c r="C19" s="60">
        <f t="shared" si="0"/>
        <v>0</v>
      </c>
      <c r="D19" s="60"/>
      <c r="E19" s="61"/>
      <c r="F19" s="60"/>
      <c r="G19" s="68"/>
      <c r="H19" s="62"/>
      <c r="I19" s="63"/>
      <c r="J19" s="69"/>
    </row>
    <row r="20" spans="1:10" x14ac:dyDescent="0.25">
      <c r="A20" s="53"/>
      <c r="B20" s="54"/>
      <c r="C20" s="54">
        <f t="shared" si="0"/>
        <v>0</v>
      </c>
      <c r="D20" s="54"/>
      <c r="E20" s="55"/>
      <c r="F20" s="54"/>
      <c r="G20" s="66"/>
      <c r="H20" s="56"/>
      <c r="I20" s="57"/>
      <c r="J20" s="67"/>
    </row>
    <row r="21" spans="1:10" x14ac:dyDescent="0.25">
      <c r="A21" s="59"/>
      <c r="B21" s="60"/>
      <c r="C21" s="60">
        <f t="shared" si="0"/>
        <v>0</v>
      </c>
      <c r="D21" s="60"/>
      <c r="E21" s="61"/>
      <c r="F21" s="60"/>
      <c r="G21" s="68"/>
      <c r="H21" s="62"/>
      <c r="I21" s="63"/>
      <c r="J21" s="69"/>
    </row>
    <row r="22" spans="1:10" x14ac:dyDescent="0.25">
      <c r="A22" s="53"/>
      <c r="B22" s="54"/>
      <c r="C22" s="54">
        <f t="shared" si="0"/>
        <v>0</v>
      </c>
      <c r="D22" s="54"/>
      <c r="E22" s="55"/>
      <c r="F22" s="54"/>
      <c r="G22" s="66"/>
      <c r="H22" s="56"/>
      <c r="I22" s="57"/>
      <c r="J22" s="67"/>
    </row>
    <row r="23" spans="1:10" x14ac:dyDescent="0.25">
      <c r="A23" s="59"/>
      <c r="B23" s="60"/>
      <c r="C23" s="60">
        <f t="shared" si="0"/>
        <v>0</v>
      </c>
      <c r="D23" s="60"/>
      <c r="E23" s="61"/>
      <c r="F23" s="60"/>
      <c r="G23" s="68"/>
      <c r="H23" s="62"/>
      <c r="I23" s="63"/>
      <c r="J23" s="69"/>
    </row>
    <row r="24" spans="1:10" x14ac:dyDescent="0.25">
      <c r="A24" s="53"/>
      <c r="B24" s="54"/>
      <c r="C24" s="54">
        <f t="shared" si="0"/>
        <v>0</v>
      </c>
      <c r="D24" s="54"/>
      <c r="E24" s="55"/>
      <c r="F24" s="54"/>
      <c r="G24" s="66"/>
      <c r="H24" s="56"/>
      <c r="I24" s="57"/>
      <c r="J24" s="67"/>
    </row>
    <row r="25" spans="1:10" x14ac:dyDescent="0.25">
      <c r="A25" s="59"/>
      <c r="B25" s="60"/>
      <c r="C25" s="60">
        <f t="shared" si="0"/>
        <v>0</v>
      </c>
      <c r="D25" s="60"/>
      <c r="E25" s="61"/>
      <c r="F25" s="60"/>
      <c r="G25" s="68"/>
      <c r="H25" s="62"/>
      <c r="I25" s="63"/>
      <c r="J25" s="69"/>
    </row>
    <row r="26" spans="1:10" x14ac:dyDescent="0.25">
      <c r="A26" s="53"/>
      <c r="B26" s="54"/>
      <c r="C26" s="54">
        <f t="shared" si="0"/>
        <v>0</v>
      </c>
      <c r="D26" s="54"/>
      <c r="E26" s="55"/>
      <c r="F26" s="54"/>
      <c r="G26" s="66"/>
      <c r="H26" s="56"/>
      <c r="I26" s="57"/>
      <c r="J26" s="67"/>
    </row>
    <row r="27" spans="1:10" x14ac:dyDescent="0.25">
      <c r="A27" s="59"/>
      <c r="B27" s="60"/>
      <c r="C27" s="60">
        <f t="shared" si="0"/>
        <v>0</v>
      </c>
      <c r="D27" s="60"/>
      <c r="E27" s="61"/>
      <c r="F27" s="60"/>
      <c r="G27" s="68"/>
      <c r="H27" s="62"/>
      <c r="I27" s="63"/>
      <c r="J27" s="69"/>
    </row>
    <row r="28" spans="1:10" x14ac:dyDescent="0.25">
      <c r="A28" s="53"/>
      <c r="B28" s="54"/>
      <c r="C28" s="54">
        <f t="shared" si="0"/>
        <v>0</v>
      </c>
      <c r="D28" s="54"/>
      <c r="E28" s="55"/>
      <c r="F28" s="54"/>
      <c r="G28" s="66"/>
      <c r="H28" s="56"/>
      <c r="I28" s="57"/>
      <c r="J28" s="67"/>
    </row>
    <row r="29" spans="1:10" x14ac:dyDescent="0.25">
      <c r="A29" s="59"/>
      <c r="B29" s="60"/>
      <c r="C29" s="60">
        <f t="shared" si="0"/>
        <v>0</v>
      </c>
      <c r="D29" s="60"/>
      <c r="E29" s="61"/>
      <c r="F29" s="60"/>
      <c r="G29" s="68"/>
      <c r="H29" s="62"/>
      <c r="I29" s="63"/>
      <c r="J29" s="69"/>
    </row>
    <row r="30" spans="1:10" x14ac:dyDescent="0.25">
      <c r="A30" s="53"/>
      <c r="B30" s="54"/>
      <c r="C30" s="54">
        <f t="shared" si="0"/>
        <v>0</v>
      </c>
      <c r="D30" s="54"/>
      <c r="E30" s="55"/>
      <c r="F30" s="54"/>
      <c r="G30" s="66"/>
      <c r="H30" s="56"/>
      <c r="I30" s="57"/>
      <c r="J30" s="67"/>
    </row>
    <row r="31" spans="1:10" x14ac:dyDescent="0.25">
      <c r="A31" s="59"/>
      <c r="B31" s="60"/>
      <c r="C31" s="60">
        <f t="shared" si="0"/>
        <v>0</v>
      </c>
      <c r="D31" s="60"/>
      <c r="E31" s="61"/>
      <c r="F31" s="60"/>
      <c r="G31" s="68"/>
      <c r="H31" s="62"/>
      <c r="I31" s="63"/>
      <c r="J31" s="69"/>
    </row>
    <row r="32" spans="1:10" x14ac:dyDescent="0.25">
      <c r="A32" s="53"/>
      <c r="B32" s="54"/>
      <c r="C32" s="54">
        <f t="shared" si="0"/>
        <v>0</v>
      </c>
      <c r="D32" s="54"/>
      <c r="E32" s="55"/>
      <c r="F32" s="54"/>
      <c r="G32" s="66"/>
      <c r="H32" s="56"/>
      <c r="I32" s="57"/>
      <c r="J32" s="67"/>
    </row>
    <row r="33" spans="1:10" x14ac:dyDescent="0.25">
      <c r="A33" s="59"/>
      <c r="B33" s="60"/>
      <c r="C33" s="60">
        <f t="shared" si="0"/>
        <v>0</v>
      </c>
      <c r="D33" s="60"/>
      <c r="E33" s="61"/>
      <c r="F33" s="60"/>
      <c r="G33" s="68"/>
      <c r="H33" s="62"/>
      <c r="I33" s="63"/>
      <c r="J33" s="69"/>
    </row>
    <row r="34" spans="1:10" x14ac:dyDescent="0.25">
      <c r="A34" s="53"/>
      <c r="B34" s="54"/>
      <c r="C34" s="54">
        <f t="shared" si="0"/>
        <v>0</v>
      </c>
      <c r="D34" s="54"/>
      <c r="E34" s="55"/>
      <c r="F34" s="54"/>
      <c r="G34" s="66"/>
      <c r="H34" s="56"/>
      <c r="I34" s="57"/>
      <c r="J34" s="67"/>
    </row>
    <row r="35" spans="1:10" x14ac:dyDescent="0.25">
      <c r="A35" s="59"/>
      <c r="B35" s="60"/>
      <c r="C35" s="60">
        <f t="shared" si="0"/>
        <v>0</v>
      </c>
      <c r="D35" s="60"/>
      <c r="E35" s="61"/>
      <c r="F35" s="60"/>
      <c r="G35" s="68"/>
      <c r="H35" s="62"/>
      <c r="I35" s="63"/>
      <c r="J35" s="69"/>
    </row>
    <row r="36" spans="1:10" x14ac:dyDescent="0.25">
      <c r="A36" s="53"/>
      <c r="B36" s="54"/>
      <c r="C36" s="54">
        <f t="shared" si="0"/>
        <v>0</v>
      </c>
      <c r="D36" s="54"/>
      <c r="E36" s="55"/>
      <c r="F36" s="54"/>
      <c r="G36" s="66"/>
      <c r="H36" s="56"/>
      <c r="I36" s="57"/>
      <c r="J36" s="67"/>
    </row>
    <row r="37" spans="1:10" x14ac:dyDescent="0.25">
      <c r="A37" s="59"/>
      <c r="B37" s="60"/>
      <c r="C37" s="60">
        <f t="shared" si="0"/>
        <v>0</v>
      </c>
      <c r="D37" s="60"/>
      <c r="E37" s="61"/>
      <c r="F37" s="60"/>
      <c r="G37" s="68"/>
      <c r="H37" s="62"/>
      <c r="I37" s="63"/>
      <c r="J37" s="69"/>
    </row>
    <row r="38" spans="1:10" x14ac:dyDescent="0.25">
      <c r="A38" s="53"/>
      <c r="B38" s="54"/>
      <c r="C38" s="54">
        <f t="shared" si="0"/>
        <v>0</v>
      </c>
      <c r="D38" s="54"/>
      <c r="E38" s="55"/>
      <c r="F38" s="54"/>
      <c r="G38" s="66"/>
      <c r="H38" s="56"/>
      <c r="I38" s="57"/>
      <c r="J38" s="67"/>
    </row>
    <row r="39" spans="1:10" x14ac:dyDescent="0.25">
      <c r="A39" s="59"/>
      <c r="B39" s="60"/>
      <c r="C39" s="60">
        <f t="shared" si="0"/>
        <v>0</v>
      </c>
      <c r="D39" s="60"/>
      <c r="E39" s="61"/>
      <c r="F39" s="60"/>
      <c r="G39" s="68"/>
      <c r="H39" s="62"/>
      <c r="I39" s="63"/>
      <c r="J39" s="69"/>
    </row>
    <row r="40" spans="1:10" x14ac:dyDescent="0.25">
      <c r="A40" s="53"/>
      <c r="B40" s="54"/>
      <c r="C40" s="54">
        <f t="shared" si="0"/>
        <v>0</v>
      </c>
      <c r="D40" s="54"/>
      <c r="E40" s="55"/>
      <c r="F40" s="54"/>
      <c r="G40" s="66"/>
      <c r="H40" s="56"/>
      <c r="I40" s="57"/>
      <c r="J40" s="67"/>
    </row>
    <row r="41" spans="1:10" x14ac:dyDescent="0.25">
      <c r="A41" s="59"/>
      <c r="B41" s="60"/>
      <c r="C41" s="60">
        <f t="shared" si="0"/>
        <v>0</v>
      </c>
      <c r="D41" s="60"/>
      <c r="E41" s="61"/>
      <c r="F41" s="60"/>
      <c r="G41" s="68"/>
      <c r="H41" s="62"/>
      <c r="I41" s="63"/>
      <c r="J41" s="69"/>
    </row>
    <row r="42" spans="1:10" x14ac:dyDescent="0.25">
      <c r="A42" s="53"/>
      <c r="B42" s="54"/>
      <c r="C42" s="54">
        <f t="shared" si="0"/>
        <v>0</v>
      </c>
      <c r="D42" s="54"/>
      <c r="E42" s="55"/>
      <c r="F42" s="54"/>
      <c r="G42" s="66"/>
      <c r="H42" s="56"/>
      <c r="I42" s="57"/>
      <c r="J42" s="67"/>
    </row>
    <row r="43" spans="1:10" x14ac:dyDescent="0.25">
      <c r="A43" s="59"/>
      <c r="B43" s="60"/>
      <c r="C43" s="60">
        <f t="shared" si="0"/>
        <v>0</v>
      </c>
      <c r="D43" s="60"/>
      <c r="E43" s="61"/>
      <c r="F43" s="60"/>
      <c r="G43" s="68"/>
      <c r="H43" s="62"/>
      <c r="I43" s="63"/>
      <c r="J43" s="69"/>
    </row>
    <row r="44" spans="1:10" x14ac:dyDescent="0.25">
      <c r="A44" s="53"/>
      <c r="B44" s="54"/>
      <c r="C44" s="54">
        <f t="shared" si="0"/>
        <v>0</v>
      </c>
      <c r="D44" s="54"/>
      <c r="E44" s="55"/>
      <c r="F44" s="54"/>
      <c r="G44" s="66"/>
      <c r="H44" s="56"/>
      <c r="I44" s="57"/>
      <c r="J44" s="67"/>
    </row>
    <row r="45" spans="1:10" x14ac:dyDescent="0.25">
      <c r="A45" s="59"/>
      <c r="B45" s="60"/>
      <c r="C45" s="60">
        <f t="shared" si="0"/>
        <v>0</v>
      </c>
      <c r="D45" s="60"/>
      <c r="E45" s="61"/>
      <c r="F45" s="60"/>
      <c r="G45" s="68"/>
      <c r="H45" s="62"/>
      <c r="I45" s="63"/>
      <c r="J45" s="69"/>
    </row>
    <row r="46" spans="1:10" x14ac:dyDescent="0.25">
      <c r="A46" s="53"/>
      <c r="B46" s="54"/>
      <c r="C46" s="54">
        <f t="shared" si="0"/>
        <v>0</v>
      </c>
      <c r="D46" s="54"/>
      <c r="E46" s="55"/>
      <c r="F46" s="54"/>
      <c r="G46" s="66"/>
      <c r="H46" s="56"/>
      <c r="I46" s="57"/>
      <c r="J46" s="67"/>
    </row>
    <row r="47" spans="1:10" x14ac:dyDescent="0.25">
      <c r="A47" s="59"/>
      <c r="B47" s="60"/>
      <c r="C47" s="60">
        <f t="shared" si="0"/>
        <v>0</v>
      </c>
      <c r="D47" s="60"/>
      <c r="E47" s="61"/>
      <c r="F47" s="60"/>
      <c r="G47" s="68"/>
      <c r="H47" s="62"/>
      <c r="I47" s="63"/>
      <c r="J47" s="69"/>
    </row>
    <row r="48" spans="1:10" x14ac:dyDescent="0.25">
      <c r="A48" s="53"/>
      <c r="B48" s="54"/>
      <c r="C48" s="54">
        <f t="shared" si="0"/>
        <v>0</v>
      </c>
      <c r="D48" s="54"/>
      <c r="E48" s="55"/>
      <c r="F48" s="54"/>
      <c r="G48" s="66"/>
      <c r="H48" s="56"/>
      <c r="I48" s="57"/>
      <c r="J48" s="67"/>
    </row>
    <row r="49" spans="1:10" x14ac:dyDescent="0.25">
      <c r="A49" s="59"/>
      <c r="B49" s="60"/>
      <c r="C49" s="60">
        <f t="shared" si="0"/>
        <v>0</v>
      </c>
      <c r="D49" s="60"/>
      <c r="E49" s="61"/>
      <c r="F49" s="60"/>
      <c r="G49" s="68"/>
      <c r="H49" s="62"/>
      <c r="I49" s="63"/>
      <c r="J49" s="69"/>
    </row>
    <row r="50" spans="1:10" x14ac:dyDescent="0.25">
      <c r="A50" s="53"/>
      <c r="B50" s="54"/>
      <c r="C50" s="54">
        <f t="shared" si="0"/>
        <v>0</v>
      </c>
      <c r="D50" s="54"/>
      <c r="E50" s="55"/>
      <c r="F50" s="54"/>
      <c r="G50" s="66"/>
      <c r="H50" s="56"/>
      <c r="I50" s="57"/>
      <c r="J50" s="67"/>
    </row>
    <row r="51" spans="1:10" x14ac:dyDescent="0.25">
      <c r="A51" s="59"/>
      <c r="B51" s="60"/>
      <c r="C51" s="60">
        <f t="shared" si="0"/>
        <v>0</v>
      </c>
      <c r="D51" s="60"/>
      <c r="E51" s="61"/>
      <c r="F51" s="60"/>
      <c r="G51" s="68"/>
      <c r="H51" s="62"/>
      <c r="I51" s="63"/>
      <c r="J51" s="69"/>
    </row>
    <row r="52" spans="1:10" x14ac:dyDescent="0.25">
      <c r="A52" s="53"/>
      <c r="B52" s="54"/>
      <c r="C52" s="54">
        <f t="shared" si="0"/>
        <v>0</v>
      </c>
      <c r="D52" s="54"/>
      <c r="E52" s="55"/>
      <c r="F52" s="54"/>
      <c r="G52" s="66"/>
      <c r="H52" s="56"/>
      <c r="I52" s="57"/>
      <c r="J52" s="67"/>
    </row>
    <row r="53" spans="1:10" x14ac:dyDescent="0.25">
      <c r="A53" s="59"/>
      <c r="B53" s="60"/>
      <c r="C53" s="60">
        <f t="shared" si="0"/>
        <v>0</v>
      </c>
      <c r="D53" s="60"/>
      <c r="E53" s="61"/>
      <c r="F53" s="60"/>
      <c r="G53" s="68"/>
      <c r="H53" s="62"/>
      <c r="I53" s="63"/>
      <c r="J53" s="69"/>
    </row>
    <row r="54" spans="1:10" x14ac:dyDescent="0.25">
      <c r="A54" s="53"/>
      <c r="B54" s="54"/>
      <c r="C54" s="54">
        <f t="shared" si="0"/>
        <v>0</v>
      </c>
      <c r="D54" s="54"/>
      <c r="E54" s="55"/>
      <c r="F54" s="54"/>
      <c r="G54" s="66"/>
      <c r="H54" s="56"/>
      <c r="I54" s="57"/>
      <c r="J54" s="67"/>
    </row>
    <row r="55" spans="1:10" x14ac:dyDescent="0.25">
      <c r="A55" s="59"/>
      <c r="B55" s="60"/>
      <c r="C55" s="60">
        <f t="shared" si="0"/>
        <v>0</v>
      </c>
      <c r="D55" s="60"/>
      <c r="E55" s="61"/>
      <c r="F55" s="60"/>
      <c r="G55" s="68"/>
      <c r="H55" s="62"/>
      <c r="I55" s="63"/>
      <c r="J55" s="69"/>
    </row>
    <row r="56" spans="1:10" x14ac:dyDescent="0.25">
      <c r="A56" s="53"/>
      <c r="B56" s="54"/>
      <c r="C56" s="54">
        <f t="shared" si="0"/>
        <v>0</v>
      </c>
      <c r="D56" s="54"/>
      <c r="E56" s="55"/>
      <c r="F56" s="54"/>
      <c r="G56" s="66"/>
      <c r="H56" s="56"/>
      <c r="I56" s="57"/>
      <c r="J56" s="67"/>
    </row>
    <row r="57" spans="1:10" x14ac:dyDescent="0.25">
      <c r="A57" s="59"/>
      <c r="B57" s="60"/>
      <c r="C57" s="60">
        <f t="shared" si="0"/>
        <v>0</v>
      </c>
      <c r="D57" s="60"/>
      <c r="E57" s="61"/>
      <c r="F57" s="60"/>
      <c r="G57" s="68"/>
      <c r="H57" s="62"/>
      <c r="I57" s="63"/>
      <c r="J57" s="69"/>
    </row>
    <row r="58" spans="1:10" x14ac:dyDescent="0.25">
      <c r="A58" s="53"/>
      <c r="B58" s="54"/>
      <c r="C58" s="54">
        <f t="shared" si="0"/>
        <v>0</v>
      </c>
      <c r="D58" s="54"/>
      <c r="E58" s="55"/>
      <c r="F58" s="54"/>
      <c r="G58" s="66"/>
      <c r="H58" s="56"/>
      <c r="I58" s="57"/>
      <c r="J58" s="67"/>
    </row>
    <row r="59" spans="1:10" x14ac:dyDescent="0.25">
      <c r="A59" s="59"/>
      <c r="B59" s="60"/>
      <c r="C59" s="60">
        <f t="shared" si="0"/>
        <v>0</v>
      </c>
      <c r="D59" s="60"/>
      <c r="E59" s="61"/>
      <c r="F59" s="60"/>
      <c r="G59" s="68"/>
      <c r="H59" s="62"/>
      <c r="I59" s="63"/>
      <c r="J59" s="69"/>
    </row>
    <row r="60" spans="1:10" x14ac:dyDescent="0.25">
      <c r="A60" s="53"/>
      <c r="B60" s="54"/>
      <c r="C60" s="54">
        <f t="shared" si="0"/>
        <v>0</v>
      </c>
      <c r="D60" s="54"/>
      <c r="E60" s="55"/>
      <c r="F60" s="54"/>
      <c r="G60" s="66"/>
      <c r="H60" s="56"/>
      <c r="I60" s="57"/>
      <c r="J60" s="67"/>
    </row>
    <row r="61" spans="1:10" x14ac:dyDescent="0.25">
      <c r="A61" s="59"/>
      <c r="B61" s="60"/>
      <c r="C61" s="60">
        <f t="shared" si="0"/>
        <v>0</v>
      </c>
      <c r="D61" s="60"/>
      <c r="E61" s="61"/>
      <c r="F61" s="60"/>
      <c r="G61" s="68"/>
      <c r="H61" s="62"/>
      <c r="I61" s="63"/>
      <c r="J61" s="69"/>
    </row>
    <row r="62" spans="1:10" x14ac:dyDescent="0.25">
      <c r="A62" s="53"/>
      <c r="B62" s="54"/>
      <c r="C62" s="54">
        <f t="shared" si="0"/>
        <v>0</v>
      </c>
      <c r="D62" s="54"/>
      <c r="E62" s="55"/>
      <c r="F62" s="54"/>
      <c r="G62" s="66"/>
      <c r="H62" s="56"/>
      <c r="I62" s="57"/>
      <c r="J62" s="67"/>
    </row>
    <row r="63" spans="1:10" x14ac:dyDescent="0.25">
      <c r="A63" s="59"/>
      <c r="B63" s="60"/>
      <c r="C63" s="60">
        <f t="shared" si="0"/>
        <v>0</v>
      </c>
      <c r="D63" s="60"/>
      <c r="E63" s="61"/>
      <c r="F63" s="60"/>
      <c r="G63" s="68"/>
      <c r="H63" s="62"/>
      <c r="I63" s="63"/>
      <c r="J63" s="69"/>
    </row>
    <row r="64" spans="1:10" x14ac:dyDescent="0.25">
      <c r="A64" s="53"/>
      <c r="B64" s="54"/>
      <c r="C64" s="54">
        <f t="shared" si="0"/>
        <v>0</v>
      </c>
      <c r="D64" s="54"/>
      <c r="E64" s="55"/>
      <c r="F64" s="54"/>
      <c r="G64" s="66"/>
      <c r="H64" s="56"/>
      <c r="I64" s="57"/>
      <c r="J64" s="67"/>
    </row>
    <row r="65" spans="1:10" x14ac:dyDescent="0.25">
      <c r="A65" s="59"/>
      <c r="B65" s="60"/>
      <c r="C65" s="60">
        <f t="shared" si="0"/>
        <v>0</v>
      </c>
      <c r="D65" s="60"/>
      <c r="E65" s="61"/>
      <c r="F65" s="60"/>
      <c r="G65" s="68"/>
      <c r="H65" s="62"/>
      <c r="I65" s="63"/>
      <c r="J65" s="69"/>
    </row>
    <row r="66" spans="1:10" x14ac:dyDescent="0.25">
      <c r="A66" s="53"/>
      <c r="B66" s="54"/>
      <c r="C66" s="54">
        <f t="shared" si="0"/>
        <v>0</v>
      </c>
      <c r="D66" s="54"/>
      <c r="E66" s="55"/>
      <c r="F66" s="54"/>
      <c r="G66" s="66"/>
      <c r="H66" s="56"/>
      <c r="I66" s="57"/>
      <c r="J66" s="67"/>
    </row>
    <row r="67" spans="1:10" x14ac:dyDescent="0.25">
      <c r="A67" s="59"/>
      <c r="B67" s="60"/>
      <c r="C67" s="60">
        <f t="shared" si="0"/>
        <v>0</v>
      </c>
      <c r="D67" s="60"/>
      <c r="E67" s="61"/>
      <c r="F67" s="60"/>
      <c r="G67" s="68"/>
      <c r="H67" s="62"/>
      <c r="I67" s="63"/>
      <c r="J67" s="69"/>
    </row>
    <row r="68" spans="1:10" x14ac:dyDescent="0.25">
      <c r="A68" s="53"/>
      <c r="B68" s="54"/>
      <c r="C68" s="54">
        <f t="shared" si="0"/>
        <v>0</v>
      </c>
      <c r="D68" s="54"/>
      <c r="E68" s="55"/>
      <c r="F68" s="54"/>
      <c r="G68" s="66"/>
      <c r="H68" s="56"/>
      <c r="I68" s="57"/>
      <c r="J68" s="67"/>
    </row>
    <row r="69" spans="1:10" x14ac:dyDescent="0.25">
      <c r="A69" s="59"/>
      <c r="B69" s="60"/>
      <c r="C69" s="60">
        <f t="shared" si="0"/>
        <v>0</v>
      </c>
      <c r="D69" s="60"/>
      <c r="E69" s="61"/>
      <c r="F69" s="60"/>
      <c r="G69" s="68"/>
      <c r="H69" s="62"/>
      <c r="I69" s="63"/>
      <c r="J69" s="69"/>
    </row>
    <row r="70" spans="1:10" x14ac:dyDescent="0.25">
      <c r="A70" s="53"/>
      <c r="B70" s="54"/>
      <c r="C70" s="54">
        <f t="shared" si="0"/>
        <v>0</v>
      </c>
      <c r="D70" s="54"/>
      <c r="E70" s="55"/>
      <c r="F70" s="54"/>
      <c r="G70" s="66"/>
      <c r="H70" s="56"/>
      <c r="I70" s="57"/>
      <c r="J70" s="67"/>
    </row>
    <row r="71" spans="1:10" x14ac:dyDescent="0.25">
      <c r="A71" s="59"/>
      <c r="B71" s="60"/>
      <c r="C71" s="60">
        <f t="shared" si="0"/>
        <v>0</v>
      </c>
      <c r="D71" s="60"/>
      <c r="E71" s="61"/>
      <c r="F71" s="60"/>
      <c r="G71" s="68"/>
      <c r="H71" s="62"/>
      <c r="I71" s="63"/>
      <c r="J71" s="69"/>
    </row>
    <row r="72" spans="1:10" x14ac:dyDescent="0.25">
      <c r="A72" s="53"/>
      <c r="B72" s="54"/>
      <c r="C72" s="54">
        <f t="shared" ref="C72:C135" si="1">A72*B72</f>
        <v>0</v>
      </c>
      <c r="D72" s="54"/>
      <c r="E72" s="55"/>
      <c r="F72" s="54"/>
      <c r="G72" s="66"/>
      <c r="H72" s="56"/>
      <c r="I72" s="57"/>
      <c r="J72" s="67"/>
    </row>
    <row r="73" spans="1:10" x14ac:dyDescent="0.25">
      <c r="A73" s="59"/>
      <c r="B73" s="60"/>
      <c r="C73" s="60">
        <f t="shared" si="1"/>
        <v>0</v>
      </c>
      <c r="D73" s="60"/>
      <c r="E73" s="61"/>
      <c r="F73" s="60"/>
      <c r="G73" s="68"/>
      <c r="H73" s="62"/>
      <c r="I73" s="63"/>
      <c r="J73" s="69"/>
    </row>
    <row r="74" spans="1:10" x14ac:dyDescent="0.25">
      <c r="A74" s="53"/>
      <c r="B74" s="54"/>
      <c r="C74" s="54">
        <f t="shared" si="1"/>
        <v>0</v>
      </c>
      <c r="D74" s="54"/>
      <c r="E74" s="55"/>
      <c r="F74" s="54"/>
      <c r="G74" s="66"/>
      <c r="H74" s="56"/>
      <c r="I74" s="57"/>
      <c r="J74" s="67"/>
    </row>
    <row r="75" spans="1:10" x14ac:dyDescent="0.25">
      <c r="A75" s="59"/>
      <c r="B75" s="60"/>
      <c r="C75" s="60">
        <f t="shared" si="1"/>
        <v>0</v>
      </c>
      <c r="D75" s="60"/>
      <c r="E75" s="61"/>
      <c r="F75" s="60"/>
      <c r="G75" s="68"/>
      <c r="H75" s="62"/>
      <c r="I75" s="63"/>
      <c r="J75" s="69"/>
    </row>
    <row r="76" spans="1:10" x14ac:dyDescent="0.25">
      <c r="A76" s="53"/>
      <c r="B76" s="54"/>
      <c r="C76" s="54">
        <f t="shared" si="1"/>
        <v>0</v>
      </c>
      <c r="D76" s="54"/>
      <c r="E76" s="55"/>
      <c r="F76" s="54"/>
      <c r="G76" s="66"/>
      <c r="H76" s="56"/>
      <c r="I76" s="57"/>
      <c r="J76" s="67"/>
    </row>
    <row r="77" spans="1:10" x14ac:dyDescent="0.25">
      <c r="A77" s="59"/>
      <c r="B77" s="60"/>
      <c r="C77" s="60">
        <f t="shared" si="1"/>
        <v>0</v>
      </c>
      <c r="D77" s="60"/>
      <c r="E77" s="61"/>
      <c r="F77" s="60"/>
      <c r="G77" s="68"/>
      <c r="H77" s="62"/>
      <c r="I77" s="63"/>
      <c r="J77" s="69"/>
    </row>
    <row r="78" spans="1:10" x14ac:dyDescent="0.25">
      <c r="A78" s="53"/>
      <c r="B78" s="54"/>
      <c r="C78" s="54">
        <f t="shared" si="1"/>
        <v>0</v>
      </c>
      <c r="D78" s="54"/>
      <c r="E78" s="55"/>
      <c r="F78" s="54"/>
      <c r="G78" s="66"/>
      <c r="H78" s="56"/>
      <c r="I78" s="57"/>
      <c r="J78" s="67"/>
    </row>
    <row r="79" spans="1:10" x14ac:dyDescent="0.25">
      <c r="A79" s="59"/>
      <c r="B79" s="60"/>
      <c r="C79" s="60">
        <f t="shared" si="1"/>
        <v>0</v>
      </c>
      <c r="D79" s="60"/>
      <c r="E79" s="61"/>
      <c r="F79" s="60"/>
      <c r="G79" s="68"/>
      <c r="H79" s="62"/>
      <c r="I79" s="63"/>
      <c r="J79" s="69"/>
    </row>
    <row r="80" spans="1:10" x14ac:dyDescent="0.25">
      <c r="A80" s="53"/>
      <c r="B80" s="54"/>
      <c r="C80" s="54">
        <f t="shared" si="1"/>
        <v>0</v>
      </c>
      <c r="D80" s="54"/>
      <c r="E80" s="55"/>
      <c r="F80" s="54"/>
      <c r="G80" s="66"/>
      <c r="H80" s="56"/>
      <c r="I80" s="57"/>
      <c r="J80" s="67"/>
    </row>
    <row r="81" spans="1:10" x14ac:dyDescent="0.25">
      <c r="A81" s="59"/>
      <c r="B81" s="60"/>
      <c r="C81" s="60">
        <f t="shared" si="1"/>
        <v>0</v>
      </c>
      <c r="D81" s="60"/>
      <c r="E81" s="61"/>
      <c r="F81" s="60"/>
      <c r="G81" s="68"/>
      <c r="H81" s="62"/>
      <c r="I81" s="63"/>
      <c r="J81" s="69"/>
    </row>
    <row r="82" spans="1:10" x14ac:dyDescent="0.25">
      <c r="A82" s="53"/>
      <c r="B82" s="54"/>
      <c r="C82" s="54">
        <f t="shared" si="1"/>
        <v>0</v>
      </c>
      <c r="D82" s="54"/>
      <c r="E82" s="55"/>
      <c r="F82" s="54"/>
      <c r="G82" s="66"/>
      <c r="H82" s="56"/>
      <c r="I82" s="57"/>
      <c r="J82" s="67"/>
    </row>
    <row r="83" spans="1:10" x14ac:dyDescent="0.25">
      <c r="A83" s="59"/>
      <c r="B83" s="60"/>
      <c r="C83" s="60">
        <f t="shared" si="1"/>
        <v>0</v>
      </c>
      <c r="D83" s="60"/>
      <c r="E83" s="61"/>
      <c r="F83" s="60"/>
      <c r="G83" s="68"/>
      <c r="H83" s="62"/>
      <c r="I83" s="63"/>
      <c r="J83" s="69"/>
    </row>
    <row r="84" spans="1:10" x14ac:dyDescent="0.25">
      <c r="A84" s="53"/>
      <c r="B84" s="54"/>
      <c r="C84" s="54">
        <f t="shared" si="1"/>
        <v>0</v>
      </c>
      <c r="D84" s="54"/>
      <c r="E84" s="55"/>
      <c r="F84" s="54"/>
      <c r="G84" s="66"/>
      <c r="H84" s="56"/>
      <c r="I84" s="57"/>
      <c r="J84" s="67"/>
    </row>
    <row r="85" spans="1:10" x14ac:dyDescent="0.25">
      <c r="A85" s="59"/>
      <c r="B85" s="60"/>
      <c r="C85" s="60">
        <f t="shared" si="1"/>
        <v>0</v>
      </c>
      <c r="D85" s="60"/>
      <c r="E85" s="61"/>
      <c r="F85" s="60"/>
      <c r="G85" s="68"/>
      <c r="H85" s="62"/>
      <c r="I85" s="63"/>
      <c r="J85" s="69"/>
    </row>
    <row r="86" spans="1:10" x14ac:dyDescent="0.25">
      <c r="A86" s="53"/>
      <c r="B86" s="54"/>
      <c r="C86" s="54">
        <f t="shared" si="1"/>
        <v>0</v>
      </c>
      <c r="D86" s="54"/>
      <c r="E86" s="55"/>
      <c r="F86" s="54"/>
      <c r="G86" s="66"/>
      <c r="H86" s="56"/>
      <c r="I86" s="57"/>
      <c r="J86" s="67"/>
    </row>
    <row r="87" spans="1:10" x14ac:dyDescent="0.25">
      <c r="A87" s="59"/>
      <c r="B87" s="60"/>
      <c r="C87" s="60">
        <f t="shared" si="1"/>
        <v>0</v>
      </c>
      <c r="D87" s="60"/>
      <c r="E87" s="61"/>
      <c r="F87" s="60"/>
      <c r="G87" s="68"/>
      <c r="H87" s="62"/>
      <c r="I87" s="63"/>
      <c r="J87" s="69"/>
    </row>
    <row r="88" spans="1:10" x14ac:dyDescent="0.25">
      <c r="A88" s="53"/>
      <c r="B88" s="54"/>
      <c r="C88" s="54">
        <f t="shared" si="1"/>
        <v>0</v>
      </c>
      <c r="D88" s="54"/>
      <c r="E88" s="55"/>
      <c r="F88" s="54"/>
      <c r="G88" s="66"/>
      <c r="H88" s="56"/>
      <c r="I88" s="57"/>
      <c r="J88" s="67"/>
    </row>
    <row r="89" spans="1:10" x14ac:dyDescent="0.25">
      <c r="A89" s="59"/>
      <c r="B89" s="60"/>
      <c r="C89" s="60">
        <f t="shared" si="1"/>
        <v>0</v>
      </c>
      <c r="D89" s="60"/>
      <c r="E89" s="61"/>
      <c r="F89" s="60"/>
      <c r="G89" s="68"/>
      <c r="H89" s="62"/>
      <c r="I89" s="63"/>
      <c r="J89" s="69"/>
    </row>
    <row r="90" spans="1:10" x14ac:dyDescent="0.25">
      <c r="A90" s="53"/>
      <c r="B90" s="54"/>
      <c r="C90" s="54">
        <f t="shared" si="1"/>
        <v>0</v>
      </c>
      <c r="D90" s="54"/>
      <c r="E90" s="55"/>
      <c r="F90" s="54"/>
      <c r="G90" s="66"/>
      <c r="H90" s="56"/>
      <c r="I90" s="57"/>
      <c r="J90" s="67"/>
    </row>
    <row r="91" spans="1:10" x14ac:dyDescent="0.25">
      <c r="A91" s="59"/>
      <c r="B91" s="60"/>
      <c r="C91" s="60">
        <f t="shared" si="1"/>
        <v>0</v>
      </c>
      <c r="D91" s="60"/>
      <c r="E91" s="61"/>
      <c r="F91" s="60"/>
      <c r="G91" s="68"/>
      <c r="H91" s="62"/>
      <c r="I91" s="63"/>
      <c r="J91" s="69"/>
    </row>
    <row r="92" spans="1:10" x14ac:dyDescent="0.25">
      <c r="A92" s="53"/>
      <c r="B92" s="54"/>
      <c r="C92" s="54">
        <f t="shared" si="1"/>
        <v>0</v>
      </c>
      <c r="D92" s="54"/>
      <c r="E92" s="55"/>
      <c r="F92" s="54"/>
      <c r="G92" s="66"/>
      <c r="H92" s="56"/>
      <c r="I92" s="57"/>
      <c r="J92" s="67"/>
    </row>
    <row r="93" spans="1:10" x14ac:dyDescent="0.25">
      <c r="A93" s="59"/>
      <c r="B93" s="60"/>
      <c r="C93" s="60">
        <f t="shared" si="1"/>
        <v>0</v>
      </c>
      <c r="D93" s="60"/>
      <c r="E93" s="61"/>
      <c r="F93" s="60"/>
      <c r="G93" s="68"/>
      <c r="H93" s="62"/>
      <c r="I93" s="63"/>
      <c r="J93" s="69"/>
    </row>
    <row r="94" spans="1:10" x14ac:dyDescent="0.25">
      <c r="A94" s="53"/>
      <c r="B94" s="54"/>
      <c r="C94" s="54">
        <f t="shared" si="1"/>
        <v>0</v>
      </c>
      <c r="D94" s="54"/>
      <c r="E94" s="55"/>
      <c r="F94" s="54"/>
      <c r="G94" s="66"/>
      <c r="H94" s="56"/>
      <c r="I94" s="57"/>
      <c r="J94" s="67"/>
    </row>
    <row r="95" spans="1:10" x14ac:dyDescent="0.25">
      <c r="A95" s="59"/>
      <c r="B95" s="60"/>
      <c r="C95" s="60">
        <f t="shared" si="1"/>
        <v>0</v>
      </c>
      <c r="D95" s="60"/>
      <c r="E95" s="61"/>
      <c r="F95" s="60"/>
      <c r="G95" s="68"/>
      <c r="H95" s="62"/>
      <c r="I95" s="63"/>
      <c r="J95" s="69"/>
    </row>
    <row r="96" spans="1:10" x14ac:dyDescent="0.25">
      <c r="A96" s="53"/>
      <c r="B96" s="54"/>
      <c r="C96" s="54">
        <f t="shared" si="1"/>
        <v>0</v>
      </c>
      <c r="D96" s="54"/>
      <c r="E96" s="55"/>
      <c r="F96" s="54"/>
      <c r="G96" s="66"/>
      <c r="H96" s="56"/>
      <c r="I96" s="57"/>
      <c r="J96" s="67"/>
    </row>
    <row r="97" spans="1:10" x14ac:dyDescent="0.25">
      <c r="A97" s="59"/>
      <c r="B97" s="60"/>
      <c r="C97" s="60">
        <f t="shared" si="1"/>
        <v>0</v>
      </c>
      <c r="D97" s="60"/>
      <c r="E97" s="61"/>
      <c r="F97" s="60"/>
      <c r="G97" s="68"/>
      <c r="H97" s="62"/>
      <c r="I97" s="63"/>
      <c r="J97" s="69"/>
    </row>
    <row r="98" spans="1:10" x14ac:dyDescent="0.25">
      <c r="A98" s="53"/>
      <c r="B98" s="54"/>
      <c r="C98" s="54">
        <f t="shared" si="1"/>
        <v>0</v>
      </c>
      <c r="D98" s="54"/>
      <c r="E98" s="55"/>
      <c r="F98" s="54"/>
      <c r="G98" s="66"/>
      <c r="H98" s="56"/>
      <c r="I98" s="57"/>
      <c r="J98" s="67"/>
    </row>
    <row r="99" spans="1:10" x14ac:dyDescent="0.25">
      <c r="A99" s="59"/>
      <c r="B99" s="60"/>
      <c r="C99" s="60">
        <f t="shared" si="1"/>
        <v>0</v>
      </c>
      <c r="D99" s="60"/>
      <c r="E99" s="61"/>
      <c r="F99" s="60"/>
      <c r="G99" s="68"/>
      <c r="H99" s="62"/>
      <c r="I99" s="63"/>
      <c r="J99" s="69"/>
    </row>
    <row r="100" spans="1:10" x14ac:dyDescent="0.25">
      <c r="A100" s="53"/>
      <c r="B100" s="54"/>
      <c r="C100" s="54">
        <f t="shared" si="1"/>
        <v>0</v>
      </c>
      <c r="D100" s="54"/>
      <c r="E100" s="55"/>
      <c r="F100" s="54"/>
      <c r="G100" s="66"/>
      <c r="H100" s="56"/>
      <c r="I100" s="57"/>
      <c r="J100" s="67"/>
    </row>
    <row r="101" spans="1:10" x14ac:dyDescent="0.25">
      <c r="A101" s="59"/>
      <c r="B101" s="60"/>
      <c r="C101" s="60">
        <f t="shared" si="1"/>
        <v>0</v>
      </c>
      <c r="D101" s="60"/>
      <c r="E101" s="61"/>
      <c r="F101" s="60"/>
      <c r="G101" s="68"/>
      <c r="H101" s="62"/>
      <c r="I101" s="63"/>
      <c r="J101" s="69"/>
    </row>
    <row r="102" spans="1:10" x14ac:dyDescent="0.25">
      <c r="A102" s="53"/>
      <c r="B102" s="54"/>
      <c r="C102" s="54">
        <f t="shared" si="1"/>
        <v>0</v>
      </c>
      <c r="D102" s="54"/>
      <c r="E102" s="55"/>
      <c r="F102" s="54"/>
      <c r="G102" s="66"/>
      <c r="H102" s="56"/>
      <c r="I102" s="57"/>
      <c r="J102" s="67"/>
    </row>
    <row r="103" spans="1:10" x14ac:dyDescent="0.25">
      <c r="A103" s="59"/>
      <c r="B103" s="60"/>
      <c r="C103" s="60">
        <f t="shared" si="1"/>
        <v>0</v>
      </c>
      <c r="D103" s="60"/>
      <c r="E103" s="61"/>
      <c r="F103" s="60"/>
      <c r="G103" s="68"/>
      <c r="H103" s="62"/>
      <c r="I103" s="63"/>
      <c r="J103" s="69"/>
    </row>
    <row r="104" spans="1:10" x14ac:dyDescent="0.25">
      <c r="A104" s="53"/>
      <c r="B104" s="54"/>
      <c r="C104" s="54">
        <f t="shared" si="1"/>
        <v>0</v>
      </c>
      <c r="D104" s="54"/>
      <c r="E104" s="55"/>
      <c r="F104" s="54"/>
      <c r="G104" s="66"/>
      <c r="H104" s="56"/>
      <c r="I104" s="57"/>
      <c r="J104" s="67"/>
    </row>
    <row r="105" spans="1:10" x14ac:dyDescent="0.25">
      <c r="A105" s="59"/>
      <c r="B105" s="60"/>
      <c r="C105" s="60">
        <f t="shared" si="1"/>
        <v>0</v>
      </c>
      <c r="D105" s="60"/>
      <c r="E105" s="61"/>
      <c r="F105" s="60"/>
      <c r="G105" s="68"/>
      <c r="H105" s="62"/>
      <c r="I105" s="63"/>
      <c r="J105" s="69"/>
    </row>
    <row r="106" spans="1:10" x14ac:dyDescent="0.25">
      <c r="A106" s="53"/>
      <c r="B106" s="54"/>
      <c r="C106" s="54">
        <f t="shared" si="1"/>
        <v>0</v>
      </c>
      <c r="D106" s="54"/>
      <c r="E106" s="55"/>
      <c r="F106" s="54"/>
      <c r="G106" s="66"/>
      <c r="H106" s="56"/>
      <c r="I106" s="57"/>
      <c r="J106" s="67"/>
    </row>
    <row r="107" spans="1:10" x14ac:dyDescent="0.25">
      <c r="A107" s="59"/>
      <c r="B107" s="60"/>
      <c r="C107" s="60">
        <f t="shared" si="1"/>
        <v>0</v>
      </c>
      <c r="D107" s="60"/>
      <c r="E107" s="61"/>
      <c r="F107" s="60"/>
      <c r="G107" s="68"/>
      <c r="H107" s="62"/>
      <c r="I107" s="63"/>
      <c r="J107" s="69"/>
    </row>
    <row r="108" spans="1:10" x14ac:dyDescent="0.25">
      <c r="A108" s="53"/>
      <c r="B108" s="54"/>
      <c r="C108" s="54">
        <f t="shared" si="1"/>
        <v>0</v>
      </c>
      <c r="D108" s="54"/>
      <c r="E108" s="55"/>
      <c r="F108" s="54"/>
      <c r="G108" s="66"/>
      <c r="H108" s="56"/>
      <c r="I108" s="57"/>
      <c r="J108" s="67"/>
    </row>
    <row r="109" spans="1:10" x14ac:dyDescent="0.25">
      <c r="A109" s="59"/>
      <c r="B109" s="60"/>
      <c r="C109" s="60">
        <f t="shared" si="1"/>
        <v>0</v>
      </c>
      <c r="D109" s="60"/>
      <c r="E109" s="61"/>
      <c r="F109" s="60"/>
      <c r="G109" s="68"/>
      <c r="H109" s="62"/>
      <c r="I109" s="63"/>
      <c r="J109" s="69"/>
    </row>
    <row r="110" spans="1:10" x14ac:dyDescent="0.25">
      <c r="A110" s="53"/>
      <c r="B110" s="54"/>
      <c r="C110" s="54">
        <f t="shared" si="1"/>
        <v>0</v>
      </c>
      <c r="D110" s="54"/>
      <c r="E110" s="55"/>
      <c r="F110" s="54"/>
      <c r="G110" s="66"/>
      <c r="H110" s="56"/>
      <c r="I110" s="57"/>
      <c r="J110" s="67"/>
    </row>
    <row r="111" spans="1:10" x14ac:dyDescent="0.25">
      <c r="A111" s="59"/>
      <c r="B111" s="60"/>
      <c r="C111" s="60">
        <f t="shared" si="1"/>
        <v>0</v>
      </c>
      <c r="D111" s="60"/>
      <c r="E111" s="61"/>
      <c r="F111" s="60"/>
      <c r="G111" s="68"/>
      <c r="H111" s="62"/>
      <c r="I111" s="63"/>
      <c r="J111" s="69"/>
    </row>
    <row r="112" spans="1:10" x14ac:dyDescent="0.25">
      <c r="A112" s="53"/>
      <c r="B112" s="54"/>
      <c r="C112" s="54">
        <f t="shared" si="1"/>
        <v>0</v>
      </c>
      <c r="D112" s="54"/>
      <c r="E112" s="55"/>
      <c r="F112" s="54"/>
      <c r="G112" s="66"/>
      <c r="H112" s="56"/>
      <c r="I112" s="57"/>
      <c r="J112" s="67"/>
    </row>
    <row r="113" spans="1:10" x14ac:dyDescent="0.25">
      <c r="A113" s="59"/>
      <c r="B113" s="60"/>
      <c r="C113" s="60">
        <f t="shared" si="1"/>
        <v>0</v>
      </c>
      <c r="D113" s="60"/>
      <c r="E113" s="61"/>
      <c r="F113" s="60"/>
      <c r="G113" s="68"/>
      <c r="H113" s="62"/>
      <c r="I113" s="63"/>
      <c r="J113" s="69"/>
    </row>
    <row r="114" spans="1:10" x14ac:dyDescent="0.25">
      <c r="A114" s="53"/>
      <c r="B114" s="54"/>
      <c r="C114" s="54">
        <f t="shared" si="1"/>
        <v>0</v>
      </c>
      <c r="D114" s="54"/>
      <c r="E114" s="55"/>
      <c r="F114" s="54"/>
      <c r="G114" s="66"/>
      <c r="H114" s="56"/>
      <c r="I114" s="57"/>
      <c r="J114" s="67"/>
    </row>
    <row r="115" spans="1:10" x14ac:dyDescent="0.25">
      <c r="A115" s="59"/>
      <c r="B115" s="60"/>
      <c r="C115" s="60">
        <f t="shared" si="1"/>
        <v>0</v>
      </c>
      <c r="D115" s="60"/>
      <c r="E115" s="61"/>
      <c r="F115" s="60"/>
      <c r="G115" s="68"/>
      <c r="H115" s="62"/>
      <c r="I115" s="63"/>
      <c r="J115" s="69"/>
    </row>
    <row r="116" spans="1:10" x14ac:dyDescent="0.25">
      <c r="A116" s="53"/>
      <c r="B116" s="54"/>
      <c r="C116" s="54">
        <f t="shared" si="1"/>
        <v>0</v>
      </c>
      <c r="D116" s="54"/>
      <c r="E116" s="55"/>
      <c r="F116" s="54"/>
      <c r="G116" s="66"/>
      <c r="H116" s="56"/>
      <c r="I116" s="57"/>
      <c r="J116" s="67"/>
    </row>
    <row r="117" spans="1:10" x14ac:dyDescent="0.25">
      <c r="A117" s="59"/>
      <c r="B117" s="60"/>
      <c r="C117" s="60">
        <f t="shared" si="1"/>
        <v>0</v>
      </c>
      <c r="D117" s="60"/>
      <c r="E117" s="61"/>
      <c r="F117" s="60"/>
      <c r="G117" s="68"/>
      <c r="H117" s="62"/>
      <c r="I117" s="63"/>
      <c r="J117" s="69"/>
    </row>
    <row r="118" spans="1:10" x14ac:dyDescent="0.25">
      <c r="A118" s="53"/>
      <c r="B118" s="54"/>
      <c r="C118" s="54">
        <f t="shared" si="1"/>
        <v>0</v>
      </c>
      <c r="D118" s="54"/>
      <c r="E118" s="55"/>
      <c r="F118" s="54"/>
      <c r="G118" s="66"/>
      <c r="H118" s="56"/>
      <c r="I118" s="57"/>
      <c r="J118" s="67"/>
    </row>
    <row r="119" spans="1:10" x14ac:dyDescent="0.25">
      <c r="A119" s="59"/>
      <c r="B119" s="60"/>
      <c r="C119" s="60">
        <f t="shared" si="1"/>
        <v>0</v>
      </c>
      <c r="D119" s="60"/>
      <c r="E119" s="61"/>
      <c r="F119" s="60"/>
      <c r="G119" s="68"/>
      <c r="H119" s="62"/>
      <c r="I119" s="63"/>
      <c r="J119" s="69"/>
    </row>
    <row r="120" spans="1:10" x14ac:dyDescent="0.25">
      <c r="A120" s="53"/>
      <c r="B120" s="54"/>
      <c r="C120" s="54">
        <f t="shared" si="1"/>
        <v>0</v>
      </c>
      <c r="D120" s="54"/>
      <c r="E120" s="55"/>
      <c r="F120" s="54"/>
      <c r="G120" s="66"/>
      <c r="H120" s="56"/>
      <c r="I120" s="57"/>
      <c r="J120" s="67"/>
    </row>
    <row r="121" spans="1:10" x14ac:dyDescent="0.25">
      <c r="A121" s="59"/>
      <c r="B121" s="60"/>
      <c r="C121" s="60">
        <f t="shared" si="1"/>
        <v>0</v>
      </c>
      <c r="D121" s="60"/>
      <c r="E121" s="61"/>
      <c r="F121" s="60"/>
      <c r="G121" s="68"/>
      <c r="H121" s="62"/>
      <c r="I121" s="63"/>
      <c r="J121" s="69"/>
    </row>
    <row r="122" spans="1:10" x14ac:dyDescent="0.25">
      <c r="A122" s="53"/>
      <c r="B122" s="54"/>
      <c r="C122" s="54">
        <f t="shared" si="1"/>
        <v>0</v>
      </c>
      <c r="D122" s="54"/>
      <c r="E122" s="55"/>
      <c r="F122" s="54"/>
      <c r="G122" s="66"/>
      <c r="H122" s="56"/>
      <c r="I122" s="57"/>
      <c r="J122" s="67"/>
    </row>
    <row r="123" spans="1:10" x14ac:dyDescent="0.25">
      <c r="A123" s="59"/>
      <c r="B123" s="60"/>
      <c r="C123" s="60">
        <f t="shared" si="1"/>
        <v>0</v>
      </c>
      <c r="D123" s="60"/>
      <c r="E123" s="61"/>
      <c r="F123" s="60"/>
      <c r="G123" s="68"/>
      <c r="H123" s="62"/>
      <c r="I123" s="63"/>
      <c r="J123" s="69"/>
    </row>
    <row r="124" spans="1:10" x14ac:dyDescent="0.25">
      <c r="A124" s="53"/>
      <c r="B124" s="54"/>
      <c r="C124" s="54">
        <f t="shared" si="1"/>
        <v>0</v>
      </c>
      <c r="D124" s="54"/>
      <c r="E124" s="55"/>
      <c r="F124" s="54"/>
      <c r="G124" s="66"/>
      <c r="H124" s="56"/>
      <c r="I124" s="57"/>
      <c r="J124" s="67"/>
    </row>
    <row r="125" spans="1:10" x14ac:dyDescent="0.25">
      <c r="A125" s="59"/>
      <c r="B125" s="60"/>
      <c r="C125" s="60">
        <f t="shared" si="1"/>
        <v>0</v>
      </c>
      <c r="D125" s="60"/>
      <c r="E125" s="61"/>
      <c r="F125" s="60"/>
      <c r="G125" s="68"/>
      <c r="H125" s="62"/>
      <c r="I125" s="63"/>
      <c r="J125" s="69"/>
    </row>
    <row r="126" spans="1:10" x14ac:dyDescent="0.25">
      <c r="A126" s="53"/>
      <c r="B126" s="54"/>
      <c r="C126" s="54">
        <f t="shared" si="1"/>
        <v>0</v>
      </c>
      <c r="D126" s="54"/>
      <c r="E126" s="55"/>
      <c r="F126" s="54"/>
      <c r="G126" s="66"/>
      <c r="H126" s="56"/>
      <c r="I126" s="57"/>
      <c r="J126" s="67"/>
    </row>
    <row r="127" spans="1:10" x14ac:dyDescent="0.25">
      <c r="A127" s="59"/>
      <c r="B127" s="60"/>
      <c r="C127" s="60">
        <f t="shared" si="1"/>
        <v>0</v>
      </c>
      <c r="D127" s="60"/>
      <c r="E127" s="61"/>
      <c r="F127" s="60"/>
      <c r="G127" s="68"/>
      <c r="H127" s="62"/>
      <c r="I127" s="63"/>
      <c r="J127" s="69"/>
    </row>
    <row r="128" spans="1:10" x14ac:dyDescent="0.25">
      <c r="A128" s="53"/>
      <c r="B128" s="54"/>
      <c r="C128" s="54">
        <f t="shared" si="1"/>
        <v>0</v>
      </c>
      <c r="D128" s="54"/>
      <c r="E128" s="55"/>
      <c r="F128" s="54"/>
      <c r="G128" s="66"/>
      <c r="H128" s="56"/>
      <c r="I128" s="57"/>
      <c r="J128" s="67"/>
    </row>
    <row r="129" spans="1:10" x14ac:dyDescent="0.25">
      <c r="A129" s="59"/>
      <c r="B129" s="60"/>
      <c r="C129" s="60">
        <f t="shared" si="1"/>
        <v>0</v>
      </c>
      <c r="D129" s="60"/>
      <c r="E129" s="61"/>
      <c r="F129" s="60"/>
      <c r="G129" s="68"/>
      <c r="H129" s="62"/>
      <c r="I129" s="63"/>
      <c r="J129" s="69"/>
    </row>
    <row r="130" spans="1:10" x14ac:dyDescent="0.25">
      <c r="A130" s="53"/>
      <c r="B130" s="54"/>
      <c r="C130" s="54">
        <f t="shared" si="1"/>
        <v>0</v>
      </c>
      <c r="D130" s="54"/>
      <c r="E130" s="55"/>
      <c r="F130" s="54"/>
      <c r="G130" s="66"/>
      <c r="H130" s="56"/>
      <c r="I130" s="57"/>
      <c r="J130" s="67"/>
    </row>
    <row r="131" spans="1:10" x14ac:dyDescent="0.25">
      <c r="A131" s="59"/>
      <c r="B131" s="60"/>
      <c r="C131" s="60">
        <f t="shared" si="1"/>
        <v>0</v>
      </c>
      <c r="D131" s="60"/>
      <c r="E131" s="61"/>
      <c r="F131" s="60"/>
      <c r="G131" s="68"/>
      <c r="H131" s="62"/>
      <c r="I131" s="63"/>
      <c r="J131" s="69"/>
    </row>
    <row r="132" spans="1:10" x14ac:dyDescent="0.25">
      <c r="A132" s="53"/>
      <c r="B132" s="54"/>
      <c r="C132" s="54">
        <f t="shared" si="1"/>
        <v>0</v>
      </c>
      <c r="D132" s="54"/>
      <c r="E132" s="55"/>
      <c r="F132" s="54"/>
      <c r="G132" s="66"/>
      <c r="H132" s="56"/>
      <c r="I132" s="57"/>
      <c r="J132" s="67"/>
    </row>
    <row r="133" spans="1:10" x14ac:dyDescent="0.25">
      <c r="A133" s="59"/>
      <c r="B133" s="60"/>
      <c r="C133" s="60">
        <f t="shared" si="1"/>
        <v>0</v>
      </c>
      <c r="D133" s="60"/>
      <c r="E133" s="61"/>
      <c r="F133" s="60"/>
      <c r="G133" s="68"/>
      <c r="H133" s="62"/>
      <c r="I133" s="63"/>
      <c r="J133" s="69"/>
    </row>
    <row r="134" spans="1:10" x14ac:dyDescent="0.25">
      <c r="A134" s="53"/>
      <c r="B134" s="54"/>
      <c r="C134" s="54">
        <f t="shared" si="1"/>
        <v>0</v>
      </c>
      <c r="D134" s="54"/>
      <c r="E134" s="55"/>
      <c r="F134" s="54"/>
      <c r="G134" s="66"/>
      <c r="H134" s="56"/>
      <c r="I134" s="57"/>
      <c r="J134" s="67"/>
    </row>
    <row r="135" spans="1:10" x14ac:dyDescent="0.25">
      <c r="A135" s="59"/>
      <c r="B135" s="60"/>
      <c r="C135" s="60">
        <f t="shared" si="1"/>
        <v>0</v>
      </c>
      <c r="D135" s="60"/>
      <c r="E135" s="61"/>
      <c r="F135" s="60"/>
      <c r="G135" s="68"/>
      <c r="H135" s="62"/>
      <c r="I135" s="63"/>
      <c r="J135" s="69"/>
    </row>
    <row r="136" spans="1:10" x14ac:dyDescent="0.25">
      <c r="A136" s="53"/>
      <c r="B136" s="54"/>
      <c r="C136" s="54">
        <f t="shared" ref="C136:C150" si="2">A136*B136</f>
        <v>0</v>
      </c>
      <c r="D136" s="54"/>
      <c r="E136" s="55"/>
      <c r="F136" s="54"/>
      <c r="G136" s="66"/>
      <c r="H136" s="56"/>
      <c r="I136" s="57"/>
      <c r="J136" s="67"/>
    </row>
    <row r="137" spans="1:10" x14ac:dyDescent="0.25">
      <c r="A137" s="59"/>
      <c r="B137" s="60"/>
      <c r="C137" s="60">
        <f t="shared" si="2"/>
        <v>0</v>
      </c>
      <c r="D137" s="60"/>
      <c r="E137" s="61"/>
      <c r="F137" s="60"/>
      <c r="G137" s="68"/>
      <c r="H137" s="62"/>
      <c r="I137" s="63"/>
      <c r="J137" s="69"/>
    </row>
    <row r="138" spans="1:10" x14ac:dyDescent="0.25">
      <c r="A138" s="53"/>
      <c r="B138" s="54"/>
      <c r="C138" s="54">
        <f t="shared" si="2"/>
        <v>0</v>
      </c>
      <c r="D138" s="54"/>
      <c r="E138" s="55"/>
      <c r="F138" s="54"/>
      <c r="G138" s="66"/>
      <c r="H138" s="56"/>
      <c r="I138" s="57"/>
      <c r="J138" s="67"/>
    </row>
    <row r="139" spans="1:10" x14ac:dyDescent="0.25">
      <c r="A139" s="59"/>
      <c r="B139" s="60"/>
      <c r="C139" s="60">
        <f t="shared" si="2"/>
        <v>0</v>
      </c>
      <c r="D139" s="60"/>
      <c r="E139" s="61"/>
      <c r="F139" s="60"/>
      <c r="G139" s="68"/>
      <c r="H139" s="62"/>
      <c r="I139" s="63"/>
      <c r="J139" s="69"/>
    </row>
    <row r="140" spans="1:10" x14ac:dyDescent="0.25">
      <c r="A140" s="53"/>
      <c r="B140" s="54"/>
      <c r="C140" s="54">
        <f t="shared" si="2"/>
        <v>0</v>
      </c>
      <c r="D140" s="54"/>
      <c r="E140" s="55"/>
      <c r="F140" s="54"/>
      <c r="G140" s="66"/>
      <c r="H140" s="56"/>
      <c r="I140" s="57"/>
      <c r="J140" s="67"/>
    </row>
    <row r="141" spans="1:10" x14ac:dyDescent="0.25">
      <c r="A141" s="59"/>
      <c r="B141" s="60"/>
      <c r="C141" s="60">
        <f t="shared" si="2"/>
        <v>0</v>
      </c>
      <c r="D141" s="60"/>
      <c r="E141" s="61"/>
      <c r="F141" s="60"/>
      <c r="G141" s="68"/>
      <c r="H141" s="62"/>
      <c r="I141" s="63"/>
      <c r="J141" s="69"/>
    </row>
    <row r="142" spans="1:10" x14ac:dyDescent="0.25">
      <c r="A142" s="53"/>
      <c r="B142" s="54"/>
      <c r="C142" s="54">
        <f t="shared" si="2"/>
        <v>0</v>
      </c>
      <c r="D142" s="54"/>
      <c r="E142" s="55"/>
      <c r="F142" s="54"/>
      <c r="G142" s="66"/>
      <c r="H142" s="56"/>
      <c r="I142" s="57"/>
      <c r="J142" s="67"/>
    </row>
    <row r="143" spans="1:10" x14ac:dyDescent="0.25">
      <c r="A143" s="59"/>
      <c r="B143" s="60"/>
      <c r="C143" s="60">
        <f t="shared" si="2"/>
        <v>0</v>
      </c>
      <c r="D143" s="60"/>
      <c r="E143" s="61"/>
      <c r="F143" s="60"/>
      <c r="G143" s="68"/>
      <c r="H143" s="62"/>
      <c r="I143" s="63"/>
      <c r="J143" s="69"/>
    </row>
    <row r="144" spans="1:10" x14ac:dyDescent="0.25">
      <c r="A144" s="53"/>
      <c r="B144" s="54"/>
      <c r="C144" s="54">
        <f t="shared" si="2"/>
        <v>0</v>
      </c>
      <c r="D144" s="54"/>
      <c r="E144" s="55"/>
      <c r="F144" s="54"/>
      <c r="G144" s="66"/>
      <c r="H144" s="56"/>
      <c r="I144" s="57"/>
      <c r="J144" s="67"/>
    </row>
    <row r="145" spans="1:10" x14ac:dyDescent="0.25">
      <c r="A145" s="59"/>
      <c r="B145" s="60"/>
      <c r="C145" s="60">
        <f t="shared" si="2"/>
        <v>0</v>
      </c>
      <c r="D145" s="60"/>
      <c r="E145" s="61"/>
      <c r="F145" s="60"/>
      <c r="G145" s="68"/>
      <c r="H145" s="62"/>
      <c r="I145" s="63"/>
      <c r="J145" s="69"/>
    </row>
    <row r="146" spans="1:10" x14ac:dyDescent="0.25">
      <c r="A146" s="53"/>
      <c r="B146" s="54"/>
      <c r="C146" s="54">
        <f t="shared" si="2"/>
        <v>0</v>
      </c>
      <c r="D146" s="54"/>
      <c r="E146" s="55"/>
      <c r="F146" s="54"/>
      <c r="G146" s="66"/>
      <c r="H146" s="56"/>
      <c r="I146" s="57"/>
      <c r="J146" s="67"/>
    </row>
    <row r="147" spans="1:10" x14ac:dyDescent="0.25">
      <c r="A147" s="59"/>
      <c r="B147" s="60"/>
      <c r="C147" s="60">
        <f t="shared" si="2"/>
        <v>0</v>
      </c>
      <c r="D147" s="60"/>
      <c r="E147" s="61"/>
      <c r="F147" s="60"/>
      <c r="G147" s="68"/>
      <c r="H147" s="62"/>
      <c r="I147" s="63"/>
      <c r="J147" s="69"/>
    </row>
    <row r="148" spans="1:10" x14ac:dyDescent="0.25">
      <c r="A148" s="53"/>
      <c r="B148" s="54"/>
      <c r="C148" s="54">
        <f t="shared" si="2"/>
        <v>0</v>
      </c>
      <c r="D148" s="54"/>
      <c r="E148" s="55"/>
      <c r="F148" s="54"/>
      <c r="G148" s="66"/>
      <c r="H148" s="56"/>
      <c r="I148" s="57"/>
      <c r="J148" s="67"/>
    </row>
    <row r="149" spans="1:10" x14ac:dyDescent="0.25">
      <c r="A149" s="59"/>
      <c r="B149" s="60"/>
      <c r="C149" s="60">
        <f t="shared" si="2"/>
        <v>0</v>
      </c>
      <c r="D149" s="60"/>
      <c r="E149" s="61"/>
      <c r="F149" s="60"/>
      <c r="G149" s="68"/>
      <c r="H149" s="62"/>
      <c r="I149" s="63"/>
      <c r="J149" s="69"/>
    </row>
    <row r="150" spans="1:10" x14ac:dyDescent="0.25">
      <c r="A150" s="53"/>
      <c r="B150" s="54"/>
      <c r="C150" s="70">
        <f t="shared" si="2"/>
        <v>0</v>
      </c>
      <c r="D150" s="70"/>
      <c r="E150" s="55"/>
      <c r="F150" s="54"/>
      <c r="G150" s="66"/>
      <c r="H150" s="71"/>
      <c r="I150" s="57"/>
      <c r="J150" s="67"/>
    </row>
  </sheetData>
  <mergeCells count="2">
    <mergeCell ref="A1:B3"/>
    <mergeCell ref="G1:I3"/>
  </mergeCells>
  <printOptions horizontalCentered="1" verticalCentered="1"/>
  <pageMargins left="0.70866141732283505" right="0.70866141732283505" top="0.74803149606299202" bottom="0.74803149606299202" header="0.31496062992126" footer="0.31496062992126"/>
  <pageSetup paperSize="9" scale="15" orientation="landscape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J50"/>
  <sheetViews>
    <sheetView showGridLines="0" rightToLeft="1" zoomScale="70" zoomScaleNormal="70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I14" sqref="I14"/>
    </sheetView>
  </sheetViews>
  <sheetFormatPr defaultRowHeight="21" x14ac:dyDescent="0.25"/>
  <cols>
    <col min="1" max="1" width="20.5703125" style="33" customWidth="1"/>
    <col min="2" max="2" width="22" style="33" customWidth="1"/>
    <col min="3" max="4" width="22.42578125" style="34" customWidth="1"/>
    <col min="5" max="5" width="32.140625" style="34" bestFit="1" customWidth="1"/>
    <col min="6" max="6" width="23" style="34" bestFit="1" customWidth="1"/>
    <col min="7" max="7" width="26.140625" style="34" customWidth="1"/>
    <col min="8" max="8" width="22.85546875" style="34" customWidth="1"/>
    <col min="9" max="9" width="16.7109375" style="152" customWidth="1"/>
    <col min="10" max="10" width="30.28515625" style="35" bestFit="1" customWidth="1"/>
    <col min="11" max="11" width="25.85546875" customWidth="1"/>
  </cols>
  <sheetData>
    <row r="1" spans="1:10" ht="22.5" customHeight="1" x14ac:dyDescent="0.25">
      <c r="A1" s="404" t="s">
        <v>119</v>
      </c>
      <c r="B1" s="405"/>
      <c r="E1" s="77" t="s">
        <v>102</v>
      </c>
      <c r="F1" s="50">
        <f>SUM(C5:C50)</f>
        <v>0</v>
      </c>
      <c r="G1" s="420" t="s">
        <v>248</v>
      </c>
      <c r="H1" s="421"/>
      <c r="I1" s="421"/>
    </row>
    <row r="2" spans="1:10" ht="22.5" customHeight="1" x14ac:dyDescent="0.25">
      <c r="A2" s="406"/>
      <c r="B2" s="407"/>
      <c r="E2" s="78" t="s">
        <v>103</v>
      </c>
      <c r="F2" s="72">
        <f>SUM(H5:H50)</f>
        <v>0</v>
      </c>
      <c r="G2" s="420"/>
      <c r="H2" s="421"/>
      <c r="I2" s="421"/>
    </row>
    <row r="3" spans="1:10" ht="22.5" customHeight="1" thickBot="1" x14ac:dyDescent="0.3">
      <c r="A3" s="408"/>
      <c r="B3" s="409"/>
      <c r="E3" s="79" t="s">
        <v>104</v>
      </c>
      <c r="F3" s="73">
        <f>F1-F2</f>
        <v>0</v>
      </c>
      <c r="G3" s="422"/>
      <c r="H3" s="423"/>
      <c r="I3" s="423"/>
    </row>
    <row r="4" spans="1:10" ht="47.25" customHeight="1" x14ac:dyDescent="0.25">
      <c r="A4" s="45" t="s">
        <v>1</v>
      </c>
      <c r="B4" s="46" t="s">
        <v>2</v>
      </c>
      <c r="C4" s="47" t="s">
        <v>3</v>
      </c>
      <c r="D4" s="47" t="s">
        <v>131</v>
      </c>
      <c r="E4" s="47" t="s">
        <v>16</v>
      </c>
      <c r="F4" s="47" t="s">
        <v>89</v>
      </c>
      <c r="G4" s="47" t="s">
        <v>24</v>
      </c>
      <c r="H4" s="48" t="s">
        <v>96</v>
      </c>
      <c r="I4" s="149" t="s">
        <v>97</v>
      </c>
      <c r="J4" s="50" t="s">
        <v>98</v>
      </c>
    </row>
    <row r="5" spans="1:10" x14ac:dyDescent="0.25">
      <c r="A5" s="59">
        <v>20</v>
      </c>
      <c r="B5" s="60"/>
      <c r="C5" s="60">
        <f t="shared" ref="C5:C35" si="0">A5*B5</f>
        <v>0</v>
      </c>
      <c r="D5" s="60"/>
      <c r="E5" s="61"/>
      <c r="F5" s="60" t="s">
        <v>60</v>
      </c>
      <c r="G5" s="68" t="s">
        <v>90</v>
      </c>
      <c r="H5" s="62"/>
      <c r="I5" s="151"/>
      <c r="J5" s="69"/>
    </row>
    <row r="6" spans="1:10" x14ac:dyDescent="0.25">
      <c r="A6" s="53"/>
      <c r="B6" s="54"/>
      <c r="C6" s="54">
        <f t="shared" si="0"/>
        <v>0</v>
      </c>
      <c r="D6" s="54"/>
      <c r="E6" s="55"/>
      <c r="F6" s="54"/>
      <c r="G6" s="66"/>
      <c r="H6" s="56"/>
      <c r="I6" s="150"/>
      <c r="J6" s="67"/>
    </row>
    <row r="7" spans="1:10" x14ac:dyDescent="0.25">
      <c r="A7" s="59"/>
      <c r="B7" s="60"/>
      <c r="C7" s="60">
        <f t="shared" si="0"/>
        <v>0</v>
      </c>
      <c r="D7" s="60"/>
      <c r="E7" s="61"/>
      <c r="F7" s="60"/>
      <c r="G7" s="68"/>
      <c r="H7" s="62"/>
      <c r="I7" s="151"/>
      <c r="J7" s="69"/>
    </row>
    <row r="8" spans="1:10" x14ac:dyDescent="0.25">
      <c r="A8" s="53"/>
      <c r="B8" s="54"/>
      <c r="C8" s="54">
        <f t="shared" si="0"/>
        <v>0</v>
      </c>
      <c r="D8" s="54"/>
      <c r="E8" s="55"/>
      <c r="F8" s="54"/>
      <c r="G8" s="66"/>
      <c r="H8" s="56"/>
      <c r="I8" s="150"/>
      <c r="J8" s="67"/>
    </row>
    <row r="9" spans="1:10" x14ac:dyDescent="0.25">
      <c r="A9" s="59"/>
      <c r="B9" s="60"/>
      <c r="C9" s="60">
        <f t="shared" si="0"/>
        <v>0</v>
      </c>
      <c r="D9" s="60"/>
      <c r="E9" s="61"/>
      <c r="F9" s="60"/>
      <c r="G9" s="68"/>
      <c r="H9" s="62"/>
      <c r="I9" s="151"/>
      <c r="J9" s="69"/>
    </row>
    <row r="10" spans="1:10" x14ac:dyDescent="0.25">
      <c r="A10" s="53"/>
      <c r="B10" s="54"/>
      <c r="C10" s="54">
        <f t="shared" si="0"/>
        <v>0</v>
      </c>
      <c r="D10" s="54"/>
      <c r="E10" s="55"/>
      <c r="F10" s="54"/>
      <c r="G10" s="66"/>
      <c r="H10" s="56"/>
      <c r="I10" s="150"/>
      <c r="J10" s="67"/>
    </row>
    <row r="11" spans="1:10" x14ac:dyDescent="0.25">
      <c r="A11" s="59"/>
      <c r="B11" s="60"/>
      <c r="C11" s="60">
        <f t="shared" si="0"/>
        <v>0</v>
      </c>
      <c r="D11" s="60"/>
      <c r="E11" s="61"/>
      <c r="F11" s="60"/>
      <c r="G11" s="68"/>
      <c r="H11" s="62"/>
      <c r="I11" s="151"/>
      <c r="J11" s="69"/>
    </row>
    <row r="12" spans="1:10" x14ac:dyDescent="0.25">
      <c r="A12" s="53"/>
      <c r="B12" s="54"/>
      <c r="C12" s="54">
        <f t="shared" si="0"/>
        <v>0</v>
      </c>
      <c r="D12" s="54"/>
      <c r="E12" s="55"/>
      <c r="F12" s="54"/>
      <c r="G12" s="66"/>
      <c r="H12" s="56"/>
      <c r="I12" s="150"/>
      <c r="J12" s="67"/>
    </row>
    <row r="13" spans="1:10" x14ac:dyDescent="0.25">
      <c r="A13" s="59"/>
      <c r="B13" s="60"/>
      <c r="C13" s="60">
        <f t="shared" si="0"/>
        <v>0</v>
      </c>
      <c r="D13" s="60"/>
      <c r="E13" s="61"/>
      <c r="F13" s="60"/>
      <c r="G13" s="68"/>
      <c r="H13" s="62"/>
      <c r="I13" s="151"/>
      <c r="J13" s="69"/>
    </row>
    <row r="14" spans="1:10" x14ac:dyDescent="0.25">
      <c r="A14" s="53"/>
      <c r="B14" s="54"/>
      <c r="C14" s="54">
        <f t="shared" si="0"/>
        <v>0</v>
      </c>
      <c r="D14" s="54"/>
      <c r="E14" s="55"/>
      <c r="F14" s="54"/>
      <c r="G14" s="66"/>
      <c r="H14" s="56"/>
      <c r="I14" s="150"/>
      <c r="J14" s="67"/>
    </row>
    <row r="15" spans="1:10" x14ac:dyDescent="0.25">
      <c r="A15" s="59"/>
      <c r="B15" s="60"/>
      <c r="C15" s="60">
        <f t="shared" si="0"/>
        <v>0</v>
      </c>
      <c r="D15" s="60"/>
      <c r="E15" s="61"/>
      <c r="F15" s="60"/>
      <c r="G15" s="68"/>
      <c r="H15" s="62"/>
      <c r="I15" s="151"/>
      <c r="J15" s="69"/>
    </row>
    <row r="16" spans="1:10" x14ac:dyDescent="0.25">
      <c r="A16" s="53"/>
      <c r="B16" s="54"/>
      <c r="C16" s="54">
        <f t="shared" si="0"/>
        <v>0</v>
      </c>
      <c r="D16" s="54"/>
      <c r="E16" s="55"/>
      <c r="F16" s="54"/>
      <c r="G16" s="66"/>
      <c r="H16" s="56"/>
      <c r="I16" s="150"/>
      <c r="J16" s="67"/>
    </row>
    <row r="17" spans="1:10" x14ac:dyDescent="0.25">
      <c r="A17" s="59"/>
      <c r="B17" s="60"/>
      <c r="C17" s="60">
        <f t="shared" si="0"/>
        <v>0</v>
      </c>
      <c r="D17" s="60"/>
      <c r="E17" s="61"/>
      <c r="F17" s="60"/>
      <c r="G17" s="68"/>
      <c r="H17" s="62"/>
      <c r="I17" s="151"/>
      <c r="J17" s="69"/>
    </row>
    <row r="18" spans="1:10" x14ac:dyDescent="0.25">
      <c r="A18" s="53"/>
      <c r="B18" s="54"/>
      <c r="C18" s="54">
        <f t="shared" si="0"/>
        <v>0</v>
      </c>
      <c r="D18" s="54"/>
      <c r="E18" s="55"/>
      <c r="F18" s="54"/>
      <c r="G18" s="66"/>
      <c r="H18" s="56"/>
      <c r="I18" s="150"/>
      <c r="J18" s="67"/>
    </row>
    <row r="19" spans="1:10" x14ac:dyDescent="0.25">
      <c r="A19" s="59"/>
      <c r="B19" s="60"/>
      <c r="C19" s="60">
        <f t="shared" si="0"/>
        <v>0</v>
      </c>
      <c r="D19" s="60"/>
      <c r="E19" s="61"/>
      <c r="F19" s="60"/>
      <c r="G19" s="68"/>
      <c r="H19" s="62"/>
      <c r="I19" s="151"/>
      <c r="J19" s="69"/>
    </row>
    <row r="20" spans="1:10" x14ac:dyDescent="0.25">
      <c r="A20" s="53"/>
      <c r="B20" s="54"/>
      <c r="C20" s="54">
        <f t="shared" si="0"/>
        <v>0</v>
      </c>
      <c r="D20" s="54"/>
      <c r="E20" s="55"/>
      <c r="F20" s="54"/>
      <c r="G20" s="66"/>
      <c r="H20" s="56"/>
      <c r="I20" s="150"/>
      <c r="J20" s="67"/>
    </row>
    <row r="21" spans="1:10" x14ac:dyDescent="0.25">
      <c r="A21" s="59"/>
      <c r="B21" s="60"/>
      <c r="C21" s="60">
        <f t="shared" si="0"/>
        <v>0</v>
      </c>
      <c r="D21" s="60"/>
      <c r="E21" s="61"/>
      <c r="F21" s="60"/>
      <c r="G21" s="68"/>
      <c r="H21" s="62"/>
      <c r="I21" s="151"/>
      <c r="J21" s="69"/>
    </row>
    <row r="22" spans="1:10" x14ac:dyDescent="0.25">
      <c r="A22" s="53"/>
      <c r="B22" s="54"/>
      <c r="C22" s="54">
        <f t="shared" si="0"/>
        <v>0</v>
      </c>
      <c r="D22" s="54"/>
      <c r="E22" s="55"/>
      <c r="F22" s="54"/>
      <c r="G22" s="66"/>
      <c r="H22" s="56"/>
      <c r="I22" s="150"/>
      <c r="J22" s="67"/>
    </row>
    <row r="23" spans="1:10" x14ac:dyDescent="0.25">
      <c r="A23" s="59"/>
      <c r="B23" s="60"/>
      <c r="C23" s="60">
        <f t="shared" si="0"/>
        <v>0</v>
      </c>
      <c r="D23" s="60"/>
      <c r="E23" s="61"/>
      <c r="F23" s="60"/>
      <c r="G23" s="68"/>
      <c r="H23" s="62"/>
      <c r="I23" s="151"/>
      <c r="J23" s="69"/>
    </row>
    <row r="24" spans="1:10" x14ac:dyDescent="0.25">
      <c r="A24" s="53"/>
      <c r="B24" s="54"/>
      <c r="C24" s="54">
        <f t="shared" si="0"/>
        <v>0</v>
      </c>
      <c r="D24" s="54"/>
      <c r="E24" s="55"/>
      <c r="F24" s="54"/>
      <c r="G24" s="66"/>
      <c r="H24" s="56"/>
      <c r="I24" s="150"/>
      <c r="J24" s="67"/>
    </row>
    <row r="25" spans="1:10" x14ac:dyDescent="0.25">
      <c r="A25" s="59"/>
      <c r="B25" s="60"/>
      <c r="C25" s="60">
        <f t="shared" si="0"/>
        <v>0</v>
      </c>
      <c r="D25" s="60"/>
      <c r="E25" s="61"/>
      <c r="F25" s="60"/>
      <c r="G25" s="68"/>
      <c r="H25" s="62"/>
      <c r="I25" s="151"/>
      <c r="J25" s="69"/>
    </row>
    <row r="26" spans="1:10" x14ac:dyDescent="0.25">
      <c r="A26" s="53"/>
      <c r="B26" s="54"/>
      <c r="C26" s="54">
        <f t="shared" si="0"/>
        <v>0</v>
      </c>
      <c r="D26" s="54"/>
      <c r="E26" s="55"/>
      <c r="F26" s="54"/>
      <c r="G26" s="66"/>
      <c r="H26" s="56"/>
      <c r="I26" s="150"/>
      <c r="J26" s="67"/>
    </row>
    <row r="27" spans="1:10" x14ac:dyDescent="0.25">
      <c r="A27" s="59"/>
      <c r="B27" s="60"/>
      <c r="C27" s="60">
        <f t="shared" si="0"/>
        <v>0</v>
      </c>
      <c r="D27" s="60"/>
      <c r="E27" s="61"/>
      <c r="F27" s="60"/>
      <c r="G27" s="68"/>
      <c r="H27" s="62"/>
      <c r="I27" s="151"/>
      <c r="J27" s="69"/>
    </row>
    <row r="28" spans="1:10" x14ac:dyDescent="0.25">
      <c r="A28" s="53"/>
      <c r="B28" s="54"/>
      <c r="C28" s="54">
        <f t="shared" si="0"/>
        <v>0</v>
      </c>
      <c r="D28" s="54"/>
      <c r="E28" s="55"/>
      <c r="F28" s="54"/>
      <c r="G28" s="66"/>
      <c r="H28" s="56"/>
      <c r="I28" s="150"/>
      <c r="J28" s="67"/>
    </row>
    <row r="29" spans="1:10" x14ac:dyDescent="0.25">
      <c r="A29" s="59"/>
      <c r="B29" s="60"/>
      <c r="C29" s="60">
        <f t="shared" si="0"/>
        <v>0</v>
      </c>
      <c r="D29" s="60"/>
      <c r="E29" s="61"/>
      <c r="F29" s="60"/>
      <c r="G29" s="68"/>
      <c r="H29" s="62"/>
      <c r="I29" s="151"/>
      <c r="J29" s="69"/>
    </row>
    <row r="30" spans="1:10" x14ac:dyDescent="0.25">
      <c r="A30" s="53"/>
      <c r="B30" s="54"/>
      <c r="C30" s="54">
        <f t="shared" si="0"/>
        <v>0</v>
      </c>
      <c r="D30" s="54"/>
      <c r="E30" s="55"/>
      <c r="F30" s="54"/>
      <c r="G30" s="66"/>
      <c r="H30" s="56"/>
      <c r="I30" s="150"/>
      <c r="J30" s="67"/>
    </row>
    <row r="31" spans="1:10" x14ac:dyDescent="0.25">
      <c r="A31" s="59"/>
      <c r="B31" s="60"/>
      <c r="C31" s="60">
        <f t="shared" si="0"/>
        <v>0</v>
      </c>
      <c r="D31" s="60"/>
      <c r="E31" s="61"/>
      <c r="F31" s="60"/>
      <c r="G31" s="68"/>
      <c r="H31" s="62"/>
      <c r="I31" s="151"/>
      <c r="J31" s="69"/>
    </row>
    <row r="32" spans="1:10" x14ac:dyDescent="0.25">
      <c r="A32" s="53"/>
      <c r="B32" s="54"/>
      <c r="C32" s="54">
        <f t="shared" si="0"/>
        <v>0</v>
      </c>
      <c r="D32" s="54"/>
      <c r="E32" s="55"/>
      <c r="F32" s="54"/>
      <c r="G32" s="66"/>
      <c r="H32" s="56"/>
      <c r="I32" s="150"/>
      <c r="J32" s="67"/>
    </row>
    <row r="33" spans="1:10" x14ac:dyDescent="0.25">
      <c r="A33" s="59"/>
      <c r="B33" s="60"/>
      <c r="C33" s="60">
        <f t="shared" si="0"/>
        <v>0</v>
      </c>
      <c r="D33" s="60"/>
      <c r="E33" s="61"/>
      <c r="F33" s="60"/>
      <c r="G33" s="68"/>
      <c r="H33" s="62"/>
      <c r="I33" s="151"/>
      <c r="J33" s="69"/>
    </row>
    <row r="34" spans="1:10" x14ac:dyDescent="0.25">
      <c r="A34" s="53"/>
      <c r="B34" s="54"/>
      <c r="C34" s="54">
        <f t="shared" si="0"/>
        <v>0</v>
      </c>
      <c r="D34" s="54"/>
      <c r="E34" s="55"/>
      <c r="F34" s="54"/>
      <c r="G34" s="66"/>
      <c r="H34" s="56"/>
      <c r="I34" s="150"/>
      <c r="J34" s="67"/>
    </row>
    <row r="35" spans="1:10" x14ac:dyDescent="0.25">
      <c r="A35" s="59"/>
      <c r="B35" s="60"/>
      <c r="C35" s="60">
        <f t="shared" si="0"/>
        <v>0</v>
      </c>
      <c r="D35" s="60"/>
      <c r="E35" s="61"/>
      <c r="F35" s="60"/>
      <c r="G35" s="68"/>
      <c r="H35" s="62"/>
      <c r="I35" s="151"/>
      <c r="J35" s="69"/>
    </row>
    <row r="36" spans="1:10" x14ac:dyDescent="0.25">
      <c r="A36" s="53"/>
      <c r="B36" s="54"/>
      <c r="C36" s="54">
        <f t="shared" ref="C36:C50" si="1">A36*B36</f>
        <v>0</v>
      </c>
      <c r="D36" s="54"/>
      <c r="E36" s="55"/>
      <c r="F36" s="54"/>
      <c r="G36" s="66"/>
      <c r="H36" s="56"/>
      <c r="I36" s="150"/>
      <c r="J36" s="67"/>
    </row>
    <row r="37" spans="1:10" x14ac:dyDescent="0.25">
      <c r="A37" s="59"/>
      <c r="B37" s="60"/>
      <c r="C37" s="60">
        <f t="shared" si="1"/>
        <v>0</v>
      </c>
      <c r="D37" s="60"/>
      <c r="E37" s="61"/>
      <c r="F37" s="60"/>
      <c r="G37" s="68"/>
      <c r="H37" s="62"/>
      <c r="I37" s="151"/>
      <c r="J37" s="69"/>
    </row>
    <row r="38" spans="1:10" x14ac:dyDescent="0.25">
      <c r="A38" s="53"/>
      <c r="B38" s="54"/>
      <c r="C38" s="54">
        <f t="shared" si="1"/>
        <v>0</v>
      </c>
      <c r="D38" s="54"/>
      <c r="E38" s="55"/>
      <c r="F38" s="54"/>
      <c r="G38" s="66"/>
      <c r="H38" s="56"/>
      <c r="I38" s="150"/>
      <c r="J38" s="67"/>
    </row>
    <row r="39" spans="1:10" x14ac:dyDescent="0.25">
      <c r="A39" s="59"/>
      <c r="B39" s="60"/>
      <c r="C39" s="60">
        <f t="shared" si="1"/>
        <v>0</v>
      </c>
      <c r="D39" s="60"/>
      <c r="E39" s="61"/>
      <c r="F39" s="60"/>
      <c r="G39" s="68"/>
      <c r="H39" s="62"/>
      <c r="I39" s="151"/>
      <c r="J39" s="69"/>
    </row>
    <row r="40" spans="1:10" x14ac:dyDescent="0.25">
      <c r="A40" s="53"/>
      <c r="B40" s="54"/>
      <c r="C40" s="54">
        <f t="shared" si="1"/>
        <v>0</v>
      </c>
      <c r="D40" s="54"/>
      <c r="E40" s="55"/>
      <c r="F40" s="54"/>
      <c r="G40" s="66"/>
      <c r="H40" s="56"/>
      <c r="I40" s="150"/>
      <c r="J40" s="67"/>
    </row>
    <row r="41" spans="1:10" x14ac:dyDescent="0.25">
      <c r="A41" s="59"/>
      <c r="B41" s="60"/>
      <c r="C41" s="60">
        <f t="shared" si="1"/>
        <v>0</v>
      </c>
      <c r="D41" s="60"/>
      <c r="E41" s="61"/>
      <c r="F41" s="60"/>
      <c r="G41" s="68"/>
      <c r="H41" s="62"/>
      <c r="I41" s="151"/>
      <c r="J41" s="69"/>
    </row>
    <row r="42" spans="1:10" x14ac:dyDescent="0.25">
      <c r="A42" s="53"/>
      <c r="B42" s="54"/>
      <c r="C42" s="54">
        <f t="shared" si="1"/>
        <v>0</v>
      </c>
      <c r="D42" s="54"/>
      <c r="E42" s="55"/>
      <c r="F42" s="54"/>
      <c r="G42" s="66"/>
      <c r="H42" s="56"/>
      <c r="I42" s="150"/>
      <c r="J42" s="67"/>
    </row>
    <row r="43" spans="1:10" x14ac:dyDescent="0.25">
      <c r="A43" s="59"/>
      <c r="B43" s="60"/>
      <c r="C43" s="60">
        <f t="shared" si="1"/>
        <v>0</v>
      </c>
      <c r="D43" s="60"/>
      <c r="E43" s="61"/>
      <c r="F43" s="60"/>
      <c r="G43" s="68"/>
      <c r="H43" s="62"/>
      <c r="I43" s="151"/>
      <c r="J43" s="69"/>
    </row>
    <row r="44" spans="1:10" x14ac:dyDescent="0.25">
      <c r="A44" s="53"/>
      <c r="B44" s="54"/>
      <c r="C44" s="54">
        <f t="shared" si="1"/>
        <v>0</v>
      </c>
      <c r="D44" s="54"/>
      <c r="E44" s="55"/>
      <c r="F44" s="54"/>
      <c r="G44" s="66"/>
      <c r="H44" s="56"/>
      <c r="I44" s="150"/>
      <c r="J44" s="67"/>
    </row>
    <row r="45" spans="1:10" x14ac:dyDescent="0.25">
      <c r="A45" s="59"/>
      <c r="B45" s="60"/>
      <c r="C45" s="60">
        <f t="shared" si="1"/>
        <v>0</v>
      </c>
      <c r="D45" s="60"/>
      <c r="E45" s="61"/>
      <c r="F45" s="60"/>
      <c r="G45" s="68"/>
      <c r="H45" s="62"/>
      <c r="I45" s="151"/>
      <c r="J45" s="69"/>
    </row>
    <row r="46" spans="1:10" x14ac:dyDescent="0.25">
      <c r="A46" s="53"/>
      <c r="B46" s="54"/>
      <c r="C46" s="54">
        <f t="shared" si="1"/>
        <v>0</v>
      </c>
      <c r="D46" s="54"/>
      <c r="E46" s="55"/>
      <c r="F46" s="54"/>
      <c r="G46" s="66"/>
      <c r="H46" s="56"/>
      <c r="I46" s="150"/>
      <c r="J46" s="67"/>
    </row>
    <row r="47" spans="1:10" x14ac:dyDescent="0.25">
      <c r="A47" s="59"/>
      <c r="B47" s="60"/>
      <c r="C47" s="60">
        <f t="shared" si="1"/>
        <v>0</v>
      </c>
      <c r="D47" s="60"/>
      <c r="E47" s="61"/>
      <c r="F47" s="60"/>
      <c r="G47" s="68"/>
      <c r="H47" s="62"/>
      <c r="I47" s="151"/>
      <c r="J47" s="69"/>
    </row>
    <row r="48" spans="1:10" x14ac:dyDescent="0.25">
      <c r="A48" s="53"/>
      <c r="B48" s="54"/>
      <c r="C48" s="54">
        <f t="shared" si="1"/>
        <v>0</v>
      </c>
      <c r="D48" s="54"/>
      <c r="E48" s="55"/>
      <c r="F48" s="54"/>
      <c r="G48" s="66"/>
      <c r="H48" s="56"/>
      <c r="I48" s="150"/>
      <c r="J48" s="67"/>
    </row>
    <row r="49" spans="1:10" x14ac:dyDescent="0.25">
      <c r="A49" s="59"/>
      <c r="B49" s="60"/>
      <c r="C49" s="60">
        <f t="shared" si="1"/>
        <v>0</v>
      </c>
      <c r="D49" s="60"/>
      <c r="E49" s="61"/>
      <c r="F49" s="60"/>
      <c r="G49" s="68"/>
      <c r="H49" s="62"/>
      <c r="I49" s="151"/>
      <c r="J49" s="69"/>
    </row>
    <row r="50" spans="1:10" x14ac:dyDescent="0.25">
      <c r="A50" s="53"/>
      <c r="B50" s="54"/>
      <c r="C50" s="70">
        <f t="shared" si="1"/>
        <v>0</v>
      </c>
      <c r="D50" s="70"/>
      <c r="E50" s="55"/>
      <c r="F50" s="54"/>
      <c r="G50" s="66"/>
      <c r="H50" s="71"/>
      <c r="I50" s="150"/>
      <c r="J50" s="67"/>
    </row>
  </sheetData>
  <autoFilter ref="A4:K50"/>
  <mergeCells count="2">
    <mergeCell ref="A1:B3"/>
    <mergeCell ref="G1:I3"/>
  </mergeCells>
  <printOptions horizontalCentered="1" verticalCentered="1"/>
  <pageMargins left="0.70866141732283505" right="0.70866141732283505" top="0.74803149606299202" bottom="0.74803149606299202" header="0.31496062992126" footer="0.31496062992126"/>
  <pageSetup paperSize="9" scale="15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2</vt:i4>
      </vt:variant>
    </vt:vector>
  </HeadingPairs>
  <TitlesOfParts>
    <vt:vector size="20" baseType="lpstr">
      <vt:lpstr>محمد علي</vt:lpstr>
      <vt:lpstr>ملخص</vt:lpstr>
      <vt:lpstr>B1</vt:lpstr>
      <vt:lpstr>B2</vt:lpstr>
      <vt:lpstr>B4</vt:lpstr>
      <vt:lpstr>B5</vt:lpstr>
      <vt:lpstr>B7</vt:lpstr>
      <vt:lpstr>B11</vt:lpstr>
      <vt:lpstr>A10</vt:lpstr>
      <vt:lpstr>A11</vt:lpstr>
      <vt:lpstr>A6</vt:lpstr>
      <vt:lpstr>A3</vt:lpstr>
      <vt:lpstr>ابراج المستقبل</vt:lpstr>
      <vt:lpstr>نادي المحافظة</vt:lpstr>
      <vt:lpstr>باغوص 2</vt:lpstr>
      <vt:lpstr>قحافة</vt:lpstr>
      <vt:lpstr>حساب تشوينات اسلام جيوشي</vt:lpstr>
      <vt:lpstr>كشف خاص بالحاج محمد</vt:lpstr>
      <vt:lpstr>'محمد علي'!Print_Area</vt:lpstr>
      <vt:lpstr>'باغوص 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2025-07-20T12:28:51Z</dcterms:modified>
</cp:coreProperties>
</file>